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24226"/>
  <mc:AlternateContent xmlns:mc="http://schemas.openxmlformats.org/markup-compatibility/2006">
    <mc:Choice Requires="x15">
      <x15ac:absPath xmlns:x15ac="http://schemas.microsoft.com/office/spreadsheetml/2010/11/ac" url="N:\_AW_Auftrag\60000\__300_er\60309\01_Abwicklung\Listen\"/>
    </mc:Choice>
  </mc:AlternateContent>
  <xr:revisionPtr revIDLastSave="0" documentId="8_{2D659C1E-4C6F-43E9-B701-153563B8BF9C}" xr6:coauthVersionLast="47" xr6:coauthVersionMax="47" xr10:uidLastSave="{00000000-0000-0000-0000-000000000000}"/>
  <bookViews>
    <workbookView xWindow="-120" yWindow="-120" windowWidth="29040" windowHeight="15720" activeTab="2" xr2:uid="{00000000-000D-0000-FFFF-FFFF00000000}"/>
  </bookViews>
  <sheets>
    <sheet name="Cover" sheetId="16" r:id="rId1"/>
    <sheet name="Table of Contents" sheetId="17" r:id="rId2"/>
    <sheet name="Instrument List For TMT" sheetId="15" r:id="rId3"/>
    <sheet name="Hoja1" sheetId="2" state="hidden" r:id="rId4"/>
    <sheet name="Seed" sheetId="5" state="hidden" r:id="rId5"/>
  </sheets>
  <definedNames>
    <definedName name="_xlnm._FilterDatabase" localSheetId="2" hidden="1">'Instrument List For TMT'!$A$6:$Z$71</definedName>
    <definedName name="_xlnm.Print_Area" localSheetId="0">Cover!$A$1:$H$48</definedName>
    <definedName name="_xlnm.Print_Area" localSheetId="2">'Instrument List For TMT'!$A$1:$Z$65</definedName>
    <definedName name="_xlnm.Print_Titles" localSheetId="2">'Instrument List For TMT'!$1:$6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8" i="15" l="1"/>
  <c r="K67" i="15"/>
  <c r="K66" i="15"/>
  <c r="K22" i="15"/>
  <c r="K12" i="15" l="1"/>
  <c r="K11" i="15"/>
  <c r="K14" i="15"/>
  <c r="A8" i="15"/>
  <c r="A9" i="15" s="1"/>
  <c r="A10" i="15" s="1"/>
  <c r="A11" i="15" s="1"/>
  <c r="A12" i="15" s="1"/>
  <c r="A13" i="15" s="1"/>
  <c r="A14" i="15" s="1"/>
  <c r="A15" i="15" s="1"/>
  <c r="A16" i="15" s="1"/>
  <c r="A17" i="15" s="1"/>
  <c r="A18" i="15" s="1"/>
  <c r="A19" i="15" s="1"/>
  <c r="A20" i="15" s="1"/>
  <c r="A21" i="15" s="1"/>
  <c r="K8" i="15"/>
  <c r="A23" i="15" l="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22" i="15"/>
  <c r="K17" i="15"/>
  <c r="K32" i="15" l="1"/>
  <c r="K31" i="15"/>
  <c r="K30" i="15"/>
  <c r="K24" i="15"/>
  <c r="K23" i="15"/>
  <c r="K21" i="15"/>
  <c r="K20" i="15"/>
  <c r="K63" i="15"/>
  <c r="K62" i="15"/>
  <c r="K61" i="15"/>
  <c r="K60" i="15"/>
  <c r="K59" i="15"/>
  <c r="K58" i="15"/>
  <c r="K57" i="15"/>
  <c r="K56" i="15"/>
  <c r="K55" i="15"/>
  <c r="K54" i="15"/>
  <c r="K53" i="15"/>
  <c r="K52" i="15"/>
  <c r="K51" i="15"/>
  <c r="K50" i="15"/>
  <c r="K49" i="15"/>
  <c r="K47" i="15"/>
  <c r="K46" i="15"/>
  <c r="K44" i="15"/>
  <c r="K43" i="15"/>
  <c r="K38" i="15"/>
  <c r="K36" i="15"/>
  <c r="K65" i="15"/>
  <c r="K64" i="15"/>
  <c r="K48" i="15"/>
  <c r="K45" i="15"/>
  <c r="K42" i="15"/>
  <c r="K41" i="15"/>
  <c r="K40" i="15"/>
  <c r="K39" i="15"/>
  <c r="K37" i="15"/>
  <c r="K35" i="15"/>
  <c r="K34" i="15"/>
  <c r="K33" i="15" l="1"/>
  <c r="K29" i="15"/>
  <c r="K26" i="15"/>
  <c r="K28" i="15"/>
  <c r="K27" i="15"/>
  <c r="K25" i="15"/>
  <c r="K19" i="15"/>
  <c r="K18" i="15"/>
  <c r="K16" i="15"/>
  <c r="K15" i="15"/>
  <c r="K13" i="15"/>
  <c r="K10" i="15"/>
  <c r="K9" i="15"/>
  <c r="K7" i="15"/>
  <c r="C9" i="17" l="1"/>
  <c r="I5" i="15" l="1"/>
  <c r="I4" i="15"/>
  <c r="I3" i="15"/>
  <c r="I2" i="15"/>
  <c r="I1" i="15"/>
  <c r="Y4" i="15" l="1"/>
  <c r="Y3" i="15"/>
  <c r="Y2" i="15"/>
  <c r="Y1" i="15"/>
  <c r="C6" i="17"/>
  <c r="C7" i="17"/>
  <c r="C8" i="17"/>
  <c r="C10" i="17"/>
  <c r="B15" i="17" l="1"/>
  <c r="B14" i="17"/>
  <c r="H9" i="17"/>
  <c r="H8" i="17"/>
  <c r="H7" i="17"/>
  <c r="H6" i="17"/>
  <c r="C1" i="17"/>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<sst xmlns="http://schemas.openxmlformats.org/spreadsheetml/2006/main" count="1371" uniqueCount="246">
  <si>
    <t>-</t>
  </si>
  <si>
    <t>Tag</t>
  </si>
  <si>
    <t>.</t>
  </si>
  <si>
    <t>I</t>
  </si>
  <si>
    <t>Q</t>
  </si>
  <si>
    <t>DATE</t>
  </si>
  <si>
    <t>Signal nature</t>
  </si>
  <si>
    <t>Wired</t>
  </si>
  <si>
    <t>Comms</t>
  </si>
  <si>
    <t>Protocol type</t>
  </si>
  <si>
    <t>PROFINET</t>
  </si>
  <si>
    <t>PROFIBUS</t>
  </si>
  <si>
    <t>MODBUS RTU</t>
  </si>
  <si>
    <t>MODBUS TCP</t>
  </si>
  <si>
    <t>N/A</t>
  </si>
  <si>
    <t>Asset</t>
  </si>
  <si>
    <t>Manufacturer</t>
  </si>
  <si>
    <t>Model</t>
  </si>
  <si>
    <t>Signal type</t>
  </si>
  <si>
    <t>Device type</t>
  </si>
  <si>
    <t>Datasheet reference</t>
  </si>
  <si>
    <t>Equipment</t>
  </si>
  <si>
    <t>EU High</t>
  </si>
  <si>
    <t>EU Low</t>
  </si>
  <si>
    <t>Pressure Transmitter</t>
  </si>
  <si>
    <t>EU Units</t>
  </si>
  <si>
    <t>Remarks</t>
  </si>
  <si>
    <t>Pressure switch</t>
  </si>
  <si>
    <t>Item</t>
  </si>
  <si>
    <t>Contractor:</t>
  </si>
  <si>
    <t>01</t>
  </si>
  <si>
    <t>SEC</t>
  </si>
  <si>
    <t>Complete Tag Number</t>
  </si>
  <si>
    <t>Client:</t>
  </si>
  <si>
    <t>CUSTOMER:</t>
  </si>
  <si>
    <t>PREPARED:</t>
  </si>
  <si>
    <r>
      <t>PROJECT CODE:</t>
    </r>
    <r>
      <rPr>
        <sz val="9"/>
        <color theme="1"/>
        <rFont val="Arial"/>
        <family val="2"/>
      </rPr>
      <t xml:space="preserve"> </t>
    </r>
  </si>
  <si>
    <t>REVIEWED:</t>
  </si>
  <si>
    <t>PROJECT NAME:</t>
  </si>
  <si>
    <t>DATE:</t>
  </si>
  <si>
    <t>CONTRACTOR DOC. CODE:</t>
  </si>
  <si>
    <t>REVISION:</t>
  </si>
  <si>
    <t>CUSTOMER DOC. CODE:</t>
  </si>
  <si>
    <t>PAGE:</t>
  </si>
  <si>
    <t>REVISION CONTROL</t>
  </si>
  <si>
    <t>REV</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</si>
  <si>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</si>
  <si>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</si>
  <si>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</si>
  <si>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</si>
  <si>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 xml:space="preserve">Client: </t>
  </si>
  <si>
    <t xml:space="preserve">PROJECT CODE: </t>
  </si>
  <si>
    <t>ESR</t>
  </si>
  <si>
    <t>Revision Change Comment</t>
  </si>
  <si>
    <t>02</t>
  </si>
  <si>
    <t>Area Code</t>
  </si>
  <si>
    <t>Line Nbr</t>
  </si>
  <si>
    <t>System Seq. Nbr</t>
  </si>
  <si>
    <t>MAIN GAS LI NE</t>
  </si>
  <si>
    <t xml:space="preserve">MAIN COMBUSTION AIR LINE </t>
  </si>
  <si>
    <t>MAIN EXHAUST LINE</t>
  </si>
  <si>
    <t>GEN</t>
  </si>
  <si>
    <t>10</t>
  </si>
  <si>
    <t>50</t>
  </si>
  <si>
    <t>P&amp;ID SHEET NO.</t>
  </si>
  <si>
    <t>PT200</t>
  </si>
  <si>
    <t>COVER</t>
  </si>
  <si>
    <t>Initial revision</t>
  </si>
  <si>
    <t>EQUIPMENT INSTRUMENT AND ACTUATOR LIST</t>
  </si>
  <si>
    <t>TABLE OF CONTENTS</t>
  </si>
  <si>
    <t>Combustion air flow meassurement #01</t>
  </si>
  <si>
    <t>Combustion air flow meassurement #02</t>
  </si>
  <si>
    <t>Air combustion pressure low</t>
  </si>
  <si>
    <t>Combustion air flow control valve</t>
  </si>
  <si>
    <t>90</t>
  </si>
  <si>
    <t>PS090</t>
  </si>
  <si>
    <t>System Code</t>
  </si>
  <si>
    <t>Main Eq. Code</t>
  </si>
  <si>
    <t>SubEq. Code</t>
  </si>
  <si>
    <t>Main Eq. Code Nr</t>
  </si>
  <si>
    <t>Sub Eq. Code Nr</t>
  </si>
  <si>
    <t>PS010</t>
  </si>
  <si>
    <t>EXS</t>
  </si>
  <si>
    <t>Main Exhaust flow control valve</t>
  </si>
  <si>
    <t>Main Exhaust line Temperature</t>
  </si>
  <si>
    <t>20</t>
  </si>
  <si>
    <t>PS020</t>
  </si>
  <si>
    <t>PDT020</t>
  </si>
  <si>
    <t>PDT021</t>
  </si>
  <si>
    <t>FCV020</t>
  </si>
  <si>
    <t>PS022</t>
  </si>
  <si>
    <t>PS023</t>
  </si>
  <si>
    <t>PS051</t>
  </si>
  <si>
    <t>CBS</t>
  </si>
  <si>
    <t>BRN</t>
  </si>
  <si>
    <t>SV230A</t>
  </si>
  <si>
    <t>SV251A</t>
  </si>
  <si>
    <t>SV250A</t>
  </si>
  <si>
    <t>SV252</t>
  </si>
  <si>
    <t>SV253</t>
  </si>
  <si>
    <t>IG250</t>
  </si>
  <si>
    <t>BE251</t>
  </si>
  <si>
    <t>BE250</t>
  </si>
  <si>
    <t>PS251</t>
  </si>
  <si>
    <t>PS250</t>
  </si>
  <si>
    <t>TE250</t>
  </si>
  <si>
    <t>ZS252A</t>
  </si>
  <si>
    <t>ZS252B</t>
  </si>
  <si>
    <t>ZS253A</t>
  </si>
  <si>
    <t>ZS253B</t>
  </si>
  <si>
    <t>SV240A</t>
  </si>
  <si>
    <t>SV261A</t>
  </si>
  <si>
    <t>PS261</t>
  </si>
  <si>
    <t>SV260A</t>
  </si>
  <si>
    <t>PS260</t>
  </si>
  <si>
    <t>BE260</t>
  </si>
  <si>
    <t>BE261</t>
  </si>
  <si>
    <t>IG260</t>
  </si>
  <si>
    <t>SV262</t>
  </si>
  <si>
    <t>ZS262A</t>
  </si>
  <si>
    <t>ZS262B</t>
  </si>
  <si>
    <t>SV263</t>
  </si>
  <si>
    <t>ZS263A</t>
  </si>
  <si>
    <t>ZS263B</t>
  </si>
  <si>
    <t>TE260</t>
  </si>
  <si>
    <t>MCH</t>
  </si>
  <si>
    <t>Solenoid valve</t>
  </si>
  <si>
    <r>
      <rPr>
        <sz val="8"/>
        <rFont val="Arial"/>
        <family val="2"/>
      </rPr>
      <t>Electro pneumatic air/exhaust valve</t>
    </r>
    <r>
      <rPr>
        <sz val="8"/>
        <color rgb="FFFF0000"/>
        <rFont val="Arial"/>
        <family val="2"/>
      </rPr>
      <t xml:space="preserve"> </t>
    </r>
  </si>
  <si>
    <t xml:space="preserve">K type Thermocouple </t>
  </si>
  <si>
    <t>Wired to cabinet</t>
  </si>
  <si>
    <t>Instrument List For TMT</t>
  </si>
  <si>
    <t>TMT</t>
  </si>
  <si>
    <t>FQ020</t>
  </si>
  <si>
    <t>SV020A</t>
  </si>
  <si>
    <t>PS024</t>
  </si>
  <si>
    <t>SV022</t>
  </si>
  <si>
    <t>PS025</t>
  </si>
  <si>
    <t>SV021A</t>
  </si>
  <si>
    <t>SV021B</t>
  </si>
  <si>
    <t>PS026</t>
  </si>
  <si>
    <t>4 of 4</t>
  </si>
  <si>
    <t>2 of 4</t>
  </si>
  <si>
    <t>FCV220</t>
  </si>
  <si>
    <t>TE090</t>
  </si>
  <si>
    <t>BLOOM</t>
  </si>
  <si>
    <t>ALINVEST</t>
  </si>
  <si>
    <t>E2558</t>
  </si>
  <si>
    <t>ALFAGEN</t>
  </si>
  <si>
    <t>JOCA</t>
  </si>
  <si>
    <t>A</t>
  </si>
  <si>
    <t>1 of 3</t>
  </si>
  <si>
    <t>2558-3311-TMT-E-LST-BIAL</t>
  </si>
  <si>
    <t>1-3</t>
  </si>
  <si>
    <t>3</t>
  </si>
  <si>
    <t>PS011</t>
  </si>
  <si>
    <t>PS019</t>
  </si>
  <si>
    <t>mnar</t>
  </si>
  <si>
    <t>F-DI</t>
  </si>
  <si>
    <t>F-AI</t>
  </si>
  <si>
    <t>mbar</t>
  </si>
  <si>
    <t>PDT012</t>
  </si>
  <si>
    <t>PDT013</t>
  </si>
  <si>
    <t>Bloom tag</t>
  </si>
  <si>
    <t>FCV011</t>
  </si>
  <si>
    <t>mA</t>
  </si>
  <si>
    <t>FCV030</t>
  </si>
  <si>
    <t>AI, AO</t>
  </si>
  <si>
    <t>Combustion air cycle valve</t>
  </si>
  <si>
    <t>Main Exhaust cycle valve</t>
  </si>
  <si>
    <t>Main Exhaust flow measurement</t>
  </si>
  <si>
    <t>Main exhaust pressure low</t>
  </si>
  <si>
    <t>Temperature transmitter</t>
  </si>
  <si>
    <t>Pressure transmitter</t>
  </si>
  <si>
    <t>First Stage Air flow measurement</t>
  </si>
  <si>
    <t>First Stage Air flow control valve</t>
  </si>
  <si>
    <t>First Stage Air Line</t>
  </si>
  <si>
    <t>Compressed Air Line</t>
  </si>
  <si>
    <t>Compressed Air pressure low</t>
  </si>
  <si>
    <t>MAIN GAS LINE</t>
  </si>
  <si>
    <t>MAIN GAS COUNTER</t>
  </si>
  <si>
    <t>Gas counter</t>
  </si>
  <si>
    <t>MAIN gaspressure low</t>
  </si>
  <si>
    <t>MAIN gaspressure high</t>
  </si>
  <si>
    <t>Main gas SSOV</t>
  </si>
  <si>
    <t>Main gas relief valve</t>
  </si>
  <si>
    <t>Main combustion air temperature</t>
  </si>
  <si>
    <t>Main combustion air pressure</t>
  </si>
  <si>
    <t>Main gas tightness control pressure switch</t>
  </si>
  <si>
    <t>Main gas flow measurement</t>
  </si>
  <si>
    <t>Main gas flow control valve</t>
  </si>
  <si>
    <r>
      <rPr>
        <sz val="8"/>
        <rFont val="Arial"/>
        <family val="2"/>
      </rPr>
      <t>Electro pneumatic gas valve</t>
    </r>
    <r>
      <rPr>
        <sz val="8"/>
        <color rgb="FFFF0000"/>
        <rFont val="Arial"/>
        <family val="2"/>
      </rPr>
      <t xml:space="preserve"> </t>
    </r>
  </si>
  <si>
    <t>900 + 910</t>
  </si>
  <si>
    <t>BRN#01 First Stage Air cycle valve</t>
  </si>
  <si>
    <t>BRN#01 Main gas SSOV</t>
  </si>
  <si>
    <t>BRN#02 Main gas SSOV</t>
  </si>
  <si>
    <t>BRN#01 Main gas tightness control</t>
  </si>
  <si>
    <t>Tightness control</t>
  </si>
  <si>
    <t>BRN#02 Main gas tightness control</t>
  </si>
  <si>
    <t>BRN#02 First Stage Air cycle valve</t>
  </si>
  <si>
    <t>PILOT GAS LINE</t>
  </si>
  <si>
    <t>Pilot gas pressure low</t>
  </si>
  <si>
    <t>bar</t>
  </si>
  <si>
    <t>Pilot gas pressure high</t>
  </si>
  <si>
    <t>BRN#01 Pilot gas SSOV</t>
  </si>
  <si>
    <t>BRN#02 Pilot gas SSOV</t>
  </si>
  <si>
    <t>PILOT BURNER</t>
  </si>
  <si>
    <t>BRN#01 Pilot</t>
  </si>
  <si>
    <t>Pilot burner</t>
  </si>
  <si>
    <t>BRN#02 Pilot</t>
  </si>
  <si>
    <t>BURNER CONTROL UNIT</t>
  </si>
  <si>
    <t>BRN#01 Burner control unit</t>
  </si>
  <si>
    <t>BCU</t>
  </si>
  <si>
    <t>BRN#02 Burner control unit</t>
  </si>
  <si>
    <t>Main combustion air fan</t>
  </si>
  <si>
    <t>Fan</t>
  </si>
  <si>
    <t>Main exhaust fan</t>
  </si>
  <si>
    <t>PILOT / COOLING AIR LINE</t>
  </si>
  <si>
    <t>Pilot / cooling air fan</t>
  </si>
  <si>
    <t>Pilot / cooling air pressure low</t>
  </si>
  <si>
    <t>Air damper control valve actuator</t>
  </si>
  <si>
    <t>Positioner</t>
  </si>
  <si>
    <t>DO, 2DI</t>
  </si>
  <si>
    <t>DO, 2D</t>
  </si>
  <si>
    <t>AI</t>
  </si>
  <si>
    <t>T/C</t>
  </si>
  <si>
    <t>TEMPERATURE OF REGENERATOR EXIT BURNER 1</t>
  </si>
  <si>
    <t>TEMPERATURE OF REGENERATOR EXIT BURNER 2</t>
  </si>
  <si>
    <t>Main gas  temperature</t>
  </si>
  <si>
    <t>Main gas  pressure</t>
  </si>
  <si>
    <t>BCU, 2F-DI</t>
  </si>
  <si>
    <t>VPM,F-DI</t>
  </si>
  <si>
    <t>F-DO,F-DI,DI</t>
  </si>
  <si>
    <t>AI/AO</t>
  </si>
  <si>
    <t>PDT300</t>
  </si>
  <si>
    <t>Burner 1 cooling air pressure low</t>
  </si>
  <si>
    <t>DI</t>
  </si>
  <si>
    <t>PDT301</t>
  </si>
  <si>
    <t>Burner 2 cooling air pressure low</t>
  </si>
  <si>
    <t>Main Exhaust air pressure</t>
  </si>
  <si>
    <t>PT030</t>
  </si>
  <si>
    <t>TEMPERATURE OF CHAMBER 1</t>
  </si>
  <si>
    <t>BATH TEMPERATURE</t>
  </si>
  <si>
    <t>FLUE GASES TEMPERATURE</t>
  </si>
  <si>
    <t>FURNACE PRESSURE TRANSMITTER</t>
  </si>
  <si>
    <t xml:space="preserve">S type Thermocouple </t>
  </si>
  <si>
    <t>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</si>
</sst>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yyyy/mm/dd"/>
  </numFmts>
  <fonts count="2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b/>
      <sz val="14"/>
      <color theme="1"/>
      <name val="Arial"/>
      <family val="2"/>
    </font>
    <font>
      <sz val="10"/>
      <name val="Arial"/>
      <family val="2"/>
      <charset val="238"/>
    </font>
    <font>
      <sz val="8"/>
      <color theme="1"/>
      <name val="Arial"/>
      <family val="2"/>
    </font>
    <font>
      <sz val="8"/>
      <color rgb="FFFF0000"/>
      <name val="Arial"/>
      <family val="2"/>
    </font>
    <font>
      <sz val="10"/>
      <color rgb="FFFF0000"/>
      <name val="Arial"/>
      <family val="2"/>
    </font>
    <font>
      <b/>
      <sz val="9"/>
      <color rgb="FFFF0000"/>
      <name val="Arial"/>
      <family val="2"/>
    </font>
    <font>
      <b/>
      <sz val="8"/>
      <color theme="1"/>
      <name val="Arial"/>
      <family val="2"/>
    </font>
  </fonts>
  <fills count="11">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theme="0" tint="-4.9989318521683403E-2"/>
        <bgColor indexed="64"/>
      </patternFill>
    </fill>
    <fill>
      <patternFill patternType="solid">
        <fgColor theme="8"/>
        <bgColor indexed="64"/>
      </patternFill>
    </fill>
    <fill>
      <patternFill patternType="solid">
        <fgColor rgb="FF92D050"/>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right style="thin">
        <color indexed="64"/>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15">
    <xf numFmtId="0" fontId="0" fillId="0" borderId="0"/>
    <xf numFmtId="0" fontId="8" fillId="2" borderId="1"/>
    <xf numFmtId="0" fontId="4" fillId="3" borderId="1"/>
    <xf numFmtId="0" fontId="6"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8" fillId="0" borderId="0"/>
    <xf numFmtId="0" fontId="1" fillId="0" borderId="0"/>
    <xf numFmtId="0" fontId="1" fillId="0" borderId="0"/>
    <xf numFmtId="0" fontId="1" fillId="0" borderId="0"/>
    <xf numFmtId="0" fontId="9" fillId="0" borderId="0" applyNumberFormat="0" applyFont="0" applyFill="0" applyBorder="0" applyProtection="0">
      <alignment horizontal="left"/>
    </xf>
  </cellStyleXfs>
  <cellXfs count="114">
    <xf numFmtId="0" fontId="0" fillId="0" borderId="0" xfId="0"/>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4" fillId="0" borderId="0" xfId="0" applyFont="1"/>
    <xf numFmtId="0" fontId="7" fillId="4" borderId="3" xfId="0" applyFont="1" applyFill="1" applyBorder="1" applyAlignment="1">
      <alignment horizontal="center" vertical="center" wrapText="1"/>
    </xf>
    <xf numFmtId="0" fontId="2" fillId="0" borderId="0" xfId="8"/>
    <xf numFmtId="0" fontId="11" fillId="0" borderId="0" xfId="8" applyFont="1" applyAlignment="1">
      <alignment horizontal="left" vertical="top"/>
    </xf>
    <xf numFmtId="0" fontId="10" fillId="0" borderId="0" xfId="8" applyFont="1" applyAlignment="1">
      <alignment horizontal="center" vertical="center" wrapText="1"/>
    </xf>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10" xfId="8" applyFont="1" applyBorder="1" applyAlignment="1">
      <alignment vertical="center" wrapText="1"/>
    </xf>
    <xf numFmtId="0" fontId="15" fillId="0" borderId="1" xfId="8" applyFont="1" applyBorder="1" applyAlignment="1">
      <alignment horizontal="center" vertical="center" wrapText="1"/>
    </xf>
    <xf numFmtId="0" fontId="11"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2" fillId="0" borderId="0" xfId="9"/>
    <xf numFmtId="0" fontId="9" fillId="0" borderId="0" xfId="9" applyFont="1"/>
    <xf numFmtId="0" fontId="12" fillId="0" borderId="1" xfId="9" applyFont="1" applyBorder="1" applyAlignment="1">
      <alignment vertical="center" wrapText="1"/>
    </xf>
    <xf numFmtId="0" fontId="11" fillId="0" borderId="1" xfId="9" applyFont="1" applyBorder="1" applyAlignment="1">
      <alignment horizontal="left" vertical="center" wrapText="1"/>
    </xf>
    <xf numFmtId="14" fontId="11" fillId="0" borderId="1" xfId="9" applyNumberFormat="1" applyFont="1" applyBorder="1" applyAlignment="1">
      <alignment horizontal="left" vertical="center" wrapText="1"/>
    </xf>
    <xf numFmtId="0" fontId="12" fillId="0" borderId="10" xfId="9" applyFont="1" applyBorder="1" applyAlignment="1">
      <alignment vertical="center" wrapText="1"/>
    </xf>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1" fontId="11" fillId="0" borderId="1" xfId="9" quotePrefix="1" applyNumberFormat="1" applyFont="1" applyBorder="1" applyAlignment="1" applyProtection="1">
      <alignment horizontal="center" vertical="center" wrapText="1"/>
      <protection locked="0"/>
    </xf>
    <xf numFmtId="49" fontId="11" fillId="0" borderId="1" xfId="8" quotePrefix="1" applyNumberFormat="1" applyFont="1" applyBorder="1" applyAlignment="1" applyProtection="1">
      <alignment horizontal="left" vertical="center" wrapText="1"/>
      <protection locked="0"/>
    </xf>
    <xf numFmtId="0" fontId="11" fillId="0" borderId="1" xfId="0" applyFont="1" applyBorder="1" applyAlignment="1">
      <alignment horizontal="left" vertical="center" wrapText="1"/>
    </xf>
    <xf numFmtId="14" fontId="11" fillId="0" borderId="1" xfId="0" applyNumberFormat="1" applyFont="1" applyBorder="1" applyAlignment="1">
      <alignment horizontal="left" vertical="center" wrapText="1"/>
    </xf>
    <xf numFmtId="14" fontId="11" fillId="0" borderId="1" xfId="0" quotePrefix="1" applyNumberFormat="1" applyFont="1" applyBorder="1" applyAlignment="1">
      <alignment horizontal="left" vertical="center" wrapText="1"/>
    </xf>
    <xf numFmtId="0" fontId="12" fillId="0" borderId="1" xfId="0" applyFont="1" applyBorder="1" applyAlignment="1">
      <alignment vertical="center" wrapText="1"/>
    </xf>
    <xf numFmtId="49" fontId="11" fillId="0" borderId="1" xfId="0" quotePrefix="1" applyNumberFormat="1" applyFont="1" applyBorder="1" applyAlignment="1">
      <alignment horizontal="left" vertical="center" wrapText="1"/>
    </xf>
    <xf numFmtId="0" fontId="12" fillId="7" borderId="1" xfId="10" applyFont="1" applyFill="1" applyBorder="1" applyAlignment="1">
      <alignment horizontal="center" vertical="center" wrapText="1"/>
    </xf>
    <xf numFmtId="0" fontId="12" fillId="7" borderId="1" xfId="10"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0" fillId="0" borderId="0" xfId="0" applyAlignment="1">
      <alignment horizontal="left"/>
    </xf>
    <xf numFmtId="0" fontId="20" fillId="8" borderId="1" xfId="0" applyFont="1" applyFill="1" applyBorder="1" applyAlignment="1">
      <alignment horizontal="left" vertical="center" wrapText="1"/>
    </xf>
    <xf numFmtId="0" fontId="12" fillId="0" borderId="1" xfId="10" applyFont="1" applyBorder="1" applyAlignment="1">
      <alignment horizontal="center" vertical="center" wrapText="1"/>
    </xf>
    <xf numFmtId="0" fontId="22" fillId="0" borderId="1" xfId="10" applyFont="1" applyBorder="1" applyAlignment="1">
      <alignment horizontal="center" vertical="center" wrapText="1"/>
    </xf>
    <xf numFmtId="0" fontId="19" fillId="0" borderId="1" xfId="0" applyFont="1" applyBorder="1" applyAlignment="1">
      <alignment horizontal="left" vertical="center" wrapText="1"/>
    </xf>
    <xf numFmtId="0" fontId="21" fillId="0" borderId="0" xfId="0" applyFont="1"/>
    <xf numFmtId="0" fontId="5" fillId="9" borderId="1" xfId="0" applyFont="1" applyFill="1" applyBorder="1" applyAlignment="1">
      <alignment horizontal="center" vertical="center" wrapText="1"/>
    </xf>
    <xf numFmtId="0" fontId="5" fillId="9" borderId="1" xfId="0" applyFont="1" applyFill="1" applyBorder="1" applyAlignment="1">
      <alignment horizontal="left" vertical="center" wrapText="1"/>
    </xf>
    <xf numFmtId="0" fontId="19" fillId="9" borderId="1" xfId="0" applyFont="1" applyFill="1" applyBorder="1" applyAlignment="1">
      <alignment horizontal="left" vertical="center" wrapText="1"/>
    </xf>
    <xf numFmtId="164" fontId="11" fillId="0" borderId="1" xfId="0" quotePrefix="1" applyNumberFormat="1" applyFont="1" applyBorder="1" applyAlignment="1" applyProtection="1">
      <alignment horizontal="left" vertical="center"/>
      <protection locked="0"/>
    </xf>
    <xf numFmtId="0" fontId="23" fillId="0" borderId="1" xfId="10" applyFont="1" applyBorder="1" applyAlignment="1">
      <alignment horizontal="center" vertical="center" wrapText="1"/>
    </xf>
    <xf numFmtId="0" fontId="5" fillId="0" borderId="0" xfId="0" applyFont="1"/>
    <xf numFmtId="0" fontId="5" fillId="5" borderId="1" xfId="0" applyFont="1" applyFill="1" applyBorder="1" applyAlignment="1">
      <alignment horizontal="center" vertical="top" wrapText="1"/>
    </xf>
    <xf numFmtId="0" fontId="5" fillId="10" borderId="1" xfId="0" applyFont="1" applyFill="1" applyBorder="1" applyAlignment="1">
      <alignment horizontal="center" vertical="center" wrapText="1"/>
    </xf>
    <xf numFmtId="0" fontId="5" fillId="10" borderId="1" xfId="0" applyFont="1" applyFill="1" applyBorder="1" applyAlignment="1">
      <alignment horizontal="left" vertical="center" wrapText="1"/>
    </xf>
    <xf numFmtId="0" fontId="5" fillId="0" borderId="15" xfId="0" applyFont="1" applyBorder="1" applyAlignment="1">
      <alignment horizontal="center" vertical="center" wrapText="1"/>
    </xf>
    <xf numFmtId="0" fontId="0" fillId="5" borderId="16" xfId="0" applyFill="1" applyBorder="1" applyAlignment="1">
      <alignment vertical="center" wrapText="1"/>
    </xf>
    <xf numFmtId="0" fontId="16" fillId="0" borderId="1"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9" fillId="0" borderId="1" xfId="9" applyFont="1" applyBorder="1" applyAlignment="1" applyProtection="1">
      <alignment horizontal="left" wrapText="1"/>
      <protection locked="0"/>
    </xf>
    <xf numFmtId="0" fontId="9" fillId="0" borderId="1" xfId="9" applyFont="1" applyBorder="1" applyAlignment="1" applyProtection="1">
      <alignment horizontal="left"/>
      <protection locked="0"/>
    </xf>
    <xf numFmtId="0" fontId="9" fillId="0" borderId="1" xfId="9" applyFont="1" applyBorder="1" applyAlignment="1" applyProtection="1">
      <alignment horizontal="center"/>
      <protection locked="0"/>
    </xf>
    <xf numFmtId="0" fontId="11" fillId="0" borderId="1" xfId="0" applyFont="1" applyBorder="1" applyAlignment="1" applyProtection="1">
      <alignment horizontal="center" vertical="center" wrapText="1"/>
      <protection locked="0"/>
    </xf>
    <xf numFmtId="0" fontId="12" fillId="0" borderId="8" xfId="8" applyFont="1" applyBorder="1" applyAlignment="1">
      <alignment horizontal="left" vertical="center" wrapText="1"/>
    </xf>
    <xf numFmtId="0" fontId="12" fillId="0" borderId="10" xfId="8" applyFont="1" applyBorder="1" applyAlignment="1">
      <alignment horizontal="left" vertical="center" wrapText="1"/>
    </xf>
    <xf numFmtId="0" fontId="11" fillId="0" borderId="8"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8" xfId="8" applyFont="1" applyBorder="1" applyAlignment="1" applyProtection="1">
      <alignment horizontal="left" vertical="center" wrapText="1"/>
      <protection locked="0"/>
    </xf>
    <xf numFmtId="0" fontId="11" fillId="0" borderId="9" xfId="8" applyFont="1" applyBorder="1" applyAlignment="1" applyProtection="1">
      <alignment horizontal="left" vertical="center" wrapText="1"/>
      <protection locked="0"/>
    </xf>
    <xf numFmtId="0" fontId="11" fillId="0" borderId="10" xfId="8"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8" xfId="8" applyFont="1" applyFill="1" applyBorder="1" applyAlignment="1">
      <alignment horizontal="center" vertical="center" wrapText="1"/>
    </xf>
    <xf numFmtId="0" fontId="14" fillId="6" borderId="9" xfId="8" applyFont="1" applyFill="1" applyBorder="1" applyAlignment="1">
      <alignment horizontal="center" vertical="center" wrapText="1"/>
    </xf>
    <xf numFmtId="0" fontId="14" fillId="6" borderId="10" xfId="8" applyFont="1" applyFill="1" applyBorder="1" applyAlignment="1">
      <alignment horizontal="center" vertical="center" wrapText="1"/>
    </xf>
    <xf numFmtId="0" fontId="15" fillId="0" borderId="8" xfId="8" applyFont="1" applyBorder="1" applyAlignment="1">
      <alignment horizontal="center" vertical="center" wrapText="1"/>
    </xf>
    <xf numFmtId="0" fontId="15" fillId="0" borderId="9" xfId="8" applyFont="1" applyBorder="1" applyAlignment="1">
      <alignment horizontal="center" vertical="center" wrapText="1"/>
    </xf>
    <xf numFmtId="0" fontId="15" fillId="0" borderId="10" xfId="8" applyFont="1" applyBorder="1" applyAlignment="1">
      <alignment horizontal="center" vertical="center" wrapText="1"/>
    </xf>
    <xf numFmtId="0" fontId="11" fillId="0" borderId="1" xfId="8" applyFont="1" applyBorder="1" applyAlignment="1">
      <alignment horizontal="left" vertical="top"/>
    </xf>
    <xf numFmtId="0" fontId="10" fillId="0" borderId="1" xfId="8" applyFont="1" applyBorder="1" applyAlignment="1">
      <alignment horizontal="center" vertical="center" wrapText="1"/>
    </xf>
    <xf numFmtId="0" fontId="16" fillId="0" borderId="1" xfId="9" applyFont="1" applyBorder="1" applyAlignment="1">
      <alignment horizontal="center" vertical="center" wrapText="1"/>
    </xf>
    <xf numFmtId="0" fontId="15" fillId="0" borderId="8" xfId="9" applyFont="1" applyBorder="1" applyAlignment="1" applyProtection="1">
      <alignment horizontal="center" vertical="center" wrapText="1"/>
      <protection locked="0"/>
    </xf>
    <xf numFmtId="0" fontId="15" fillId="0" borderId="9" xfId="9" applyFont="1" applyBorder="1" applyAlignment="1" applyProtection="1">
      <alignment horizontal="center" vertical="center" wrapText="1"/>
      <protection locked="0"/>
    </xf>
    <xf numFmtId="0" fontId="15" fillId="0" borderId="10" xfId="9" applyFont="1" applyBorder="1" applyAlignment="1" applyProtection="1">
      <alignment horizontal="center" vertical="center" wrapText="1"/>
      <protection locked="0"/>
    </xf>
    <xf numFmtId="0" fontId="11" fillId="0" borderId="8" xfId="9" applyFont="1" applyBorder="1" applyAlignment="1" applyProtection="1">
      <alignment horizontal="left" vertical="center" wrapText="1"/>
      <protection locked="0"/>
    </xf>
    <xf numFmtId="0" fontId="11" fillId="0" borderId="9" xfId="9" applyFont="1" applyBorder="1" applyAlignment="1" applyProtection="1">
      <alignment horizontal="left" vertical="center" wrapText="1"/>
      <protection locked="0"/>
    </xf>
    <xf numFmtId="0" fontId="11" fillId="0" borderId="10" xfId="9" applyFont="1" applyBorder="1" applyAlignment="1" applyProtection="1">
      <alignment horizontal="left" vertical="center" wrapText="1"/>
      <protection locked="0"/>
    </xf>
    <xf numFmtId="0" fontId="12" fillId="0" borderId="8" xfId="9" applyFont="1" applyBorder="1" applyAlignment="1">
      <alignment horizontal="left" vertical="center" wrapText="1"/>
    </xf>
    <xf numFmtId="0" fontId="12" fillId="0" borderId="10" xfId="9" applyFont="1" applyBorder="1" applyAlignment="1">
      <alignment horizontal="left" vertical="center" wrapText="1"/>
    </xf>
    <xf numFmtId="0" fontId="11" fillId="0" borderId="8" xfId="9" applyFont="1" applyBorder="1" applyAlignment="1">
      <alignment horizontal="left" vertical="center" wrapText="1"/>
    </xf>
    <xf numFmtId="0" fontId="11" fillId="0" borderId="9" xfId="9" applyFont="1" applyBorder="1" applyAlignment="1">
      <alignment horizontal="left" vertical="center" wrapText="1"/>
    </xf>
    <xf numFmtId="0" fontId="11" fillId="0" borderId="10" xfId="9" applyFont="1" applyBorder="1" applyAlignment="1">
      <alignment horizontal="left" vertical="center" wrapText="1"/>
    </xf>
    <xf numFmtId="0" fontId="13" fillId="0" borderId="0" xfId="9" applyFont="1" applyAlignment="1">
      <alignment horizontal="justify" vertical="center" wrapText="1"/>
    </xf>
    <xf numFmtId="0" fontId="14"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1" fillId="0" borderId="1" xfId="9" applyFont="1" applyBorder="1" applyAlignment="1">
      <alignment horizontal="left" vertical="top"/>
    </xf>
    <xf numFmtId="0" fontId="10" fillId="0" borderId="5" xfId="9" applyFont="1" applyBorder="1" applyAlignment="1">
      <alignment horizontal="center" vertical="center" wrapText="1"/>
    </xf>
    <xf numFmtId="0" fontId="10" fillId="0" borderId="6" xfId="9" applyFont="1" applyBorder="1" applyAlignment="1">
      <alignment horizontal="center" vertical="center" wrapText="1"/>
    </xf>
    <xf numFmtId="0" fontId="10" fillId="0" borderId="7" xfId="9" applyFont="1" applyBorder="1" applyAlignment="1">
      <alignment horizontal="center" vertical="center" wrapText="1"/>
    </xf>
    <xf numFmtId="0" fontId="10" fillId="0" borderId="11" xfId="9" applyFont="1" applyBorder="1" applyAlignment="1">
      <alignment horizontal="center" vertical="center" wrapText="1"/>
    </xf>
    <xf numFmtId="0" fontId="10" fillId="0" borderId="12" xfId="9" applyFont="1" applyBorder="1" applyAlignment="1">
      <alignment horizontal="center" vertical="center" wrapText="1"/>
    </xf>
    <xf numFmtId="0" fontId="10" fillId="0" borderId="13" xfId="9" applyFont="1" applyBorder="1" applyAlignment="1">
      <alignment horizontal="center" vertical="center" wrapText="1"/>
    </xf>
    <xf numFmtId="0" fontId="12" fillId="0" borderId="1" xfId="9" applyFont="1" applyBorder="1" applyAlignment="1">
      <alignment horizontal="left" vertical="center" wrapText="1"/>
    </xf>
    <xf numFmtId="0" fontId="11" fillId="0" borderId="1" xfId="0" applyFont="1" applyBorder="1" applyAlignment="1">
      <alignment horizontal="left" vertical="top" wrapText="1"/>
    </xf>
    <xf numFmtId="0" fontId="11" fillId="0" borderId="1"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0" xfId="0" applyFont="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0" fillId="0" borderId="1" xfId="0" applyBorder="1" applyAlignment="1">
      <alignment horizontal="left" vertical="top"/>
    </xf>
    <xf numFmtId="0" fontId="12" fillId="0" borderId="1" xfId="0" applyFont="1" applyBorder="1" applyAlignment="1">
      <alignment horizontal="left" vertical="center" wrapText="1"/>
    </xf>
    <xf numFmtId="0" fontId="7" fillId="4" borderId="1" xfId="0" applyFont="1" applyFill="1" applyBorder="1" applyAlignment="1">
      <alignment horizontal="center" vertical="center" wrapText="1"/>
    </xf>
  </cellXfs>
  <cellStyles count="15">
    <cellStyle name="ColStyle3" xfId="4" xr:uid="{00000000-0005-0000-0000-000000000000}"/>
    <cellStyle name="Column4_Style" xfId="14" xr:uid="{8578C74B-1654-468B-9695-F16E1478E48B}"/>
    <cellStyle name="EplDataIDStyle" xfId="1" xr:uid="{00000000-0005-0000-0000-000001000000}"/>
    <cellStyle name="EplDataROStyle" xfId="2" xr:uid="{00000000-0005-0000-0000-000002000000}"/>
    <cellStyle name="EplDataRWStyle" xfId="3" xr:uid="{00000000-0005-0000-0000-00000300000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3" xr:uid="{AF325593-D809-4AF6-80C3-3C119CDEE100}"/>
    <cellStyle name="Normal 3 3" xfId="11" xr:uid="{7BB85F4C-6760-41D1-8951-C6D457A7AE8F}"/>
    <cellStyle name="Normal 4" xfId="7" xr:uid="{00000000-0005-0000-0000-000007000000}"/>
    <cellStyle name="Normal 5" xfId="8" xr:uid="{ADB61FB0-D5A4-431B-96B8-75FD4B4B39EA}"/>
    <cellStyle name="Normal 5 2" xfId="12" xr:uid="{3DF25236-8339-4BA6-B194-DC2BA5382D9A}"/>
    <cellStyle name="Standard" xfId="0" builtinId="0"/>
  </cellStyles>
  <dxfs count="1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FF000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7"/>
      <tableStyleElement type="headerRow" dxfId="16"/>
    </tableStyle>
  </tableStyles>
  <colors>
    <mruColors>
      <color rgb="FFFFCCCC"/>
      <color rgb="FFFFFF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583699</xdr:colOff>
      <xdr:row>0</xdr:row>
      <xdr:rowOff>114931</xdr:rowOff>
    </xdr:from>
    <xdr:to>
      <xdr:col>7</xdr:col>
      <xdr:colOff>358424</xdr:colOff>
      <xdr:row>3</xdr:row>
      <xdr:rowOff>114300</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489074" y="114931"/>
          <a:ext cx="774850" cy="694694"/>
        </a:xfrm>
        <a:prstGeom prst="rect">
          <a:avLst/>
        </a:prstGeom>
      </xdr:spPr>
    </xdr:pic>
    <xdr:clientData/>
  </xdr:twoCellAnchor>
  <xdr:twoCellAnchor editAs="oneCell">
    <xdr:from>
      <xdr:col>0</xdr:col>
      <xdr:colOff>314325</xdr:colOff>
      <xdr:row>0</xdr:row>
      <xdr:rowOff>171450</xdr:rowOff>
    </xdr:from>
    <xdr:to>
      <xdr:col>1</xdr:col>
      <xdr:colOff>517358</xdr:colOff>
      <xdr:row>3</xdr:row>
      <xdr:rowOff>39348</xdr:rowOff>
    </xdr:to>
    <xdr:pic>
      <xdr:nvPicPr>
        <xdr:cNvPr id="8" name="Picture 2">
          <a:extLst>
            <a:ext uri="{FF2B5EF4-FFF2-40B4-BE49-F238E27FC236}">
              <a16:creationId xmlns:a16="http://schemas.microsoft.com/office/drawing/2014/main" id="{74C60037-3350-482E-A1EE-4B9EA3509270}"/>
            </a:ext>
          </a:extLst>
        </xdr:cNvPr>
        <xdr:cNvPicPr>
          <a:picLocks noChangeAspect="1"/>
        </xdr:cNvPicPr>
      </xdr:nvPicPr>
      <xdr:blipFill>
        <a:blip xmlns:r="http://schemas.openxmlformats.org/officeDocument/2006/relationships" r:embed="rId3"/>
        <a:stretch>
          <a:fillRect/>
        </a:stretch>
      </xdr:blipFill>
      <xdr:spPr>
        <a:xfrm>
          <a:off x="314325" y="171450"/>
          <a:ext cx="1012658" cy="5632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85B7D92F-74F5-453B-B5AC-0C74A27373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7921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67E26B24-0DDB-4F33-96BB-ACAF4B6FF5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7921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C89282B7-9EA1-4445-AA56-C732CCF459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8775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FC5D3531-D30A-4166-8D4F-0BEF46DABA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7921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a:extLst>
            <a:ext uri="{FF2B5EF4-FFF2-40B4-BE49-F238E27FC236}">
              <a16:creationId xmlns:a16="http://schemas.microsoft.com/office/drawing/2014/main" id="{F7E5153D-7F4B-4A7C-987C-8FEAD60949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792107" y="504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581025</xdr:colOff>
      <xdr:row>0</xdr:row>
      <xdr:rowOff>152400</xdr:rowOff>
    </xdr:from>
    <xdr:to>
      <xdr:col>7</xdr:col>
      <xdr:colOff>346225</xdr:colOff>
      <xdr:row>3</xdr:row>
      <xdr:rowOff>151769</xdr:rowOff>
    </xdr:to>
    <xdr:pic>
      <xdr:nvPicPr>
        <xdr:cNvPr id="9" name="Imagen 1">
          <a:extLst>
            <a:ext uri="{FF2B5EF4-FFF2-40B4-BE49-F238E27FC236}">
              <a16:creationId xmlns:a16="http://schemas.microsoft.com/office/drawing/2014/main" id="{DDAE7EE6-E1C2-480B-901E-B6C6259F25B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6425" y="152400"/>
          <a:ext cx="774850" cy="694694"/>
        </a:xfrm>
        <a:prstGeom prst="rect">
          <a:avLst/>
        </a:prstGeom>
      </xdr:spPr>
    </xdr:pic>
    <xdr:clientData/>
  </xdr:twoCellAnchor>
  <xdr:twoCellAnchor editAs="oneCell">
    <xdr:from>
      <xdr:col>0</xdr:col>
      <xdr:colOff>390525</xdr:colOff>
      <xdr:row>0</xdr:row>
      <xdr:rowOff>171450</xdr:rowOff>
    </xdr:from>
    <xdr:to>
      <xdr:col>1</xdr:col>
      <xdr:colOff>627243</xdr:colOff>
      <xdr:row>3</xdr:row>
      <xdr:rowOff>41909</xdr:rowOff>
    </xdr:to>
    <xdr:pic>
      <xdr:nvPicPr>
        <xdr:cNvPr id="7" name="Picture 2">
          <a:extLst>
            <a:ext uri="{FF2B5EF4-FFF2-40B4-BE49-F238E27FC236}">
              <a16:creationId xmlns:a16="http://schemas.microsoft.com/office/drawing/2014/main" id="{15E1ACD2-3801-4321-A1D7-92EF105F803D}"/>
            </a:ext>
          </a:extLst>
        </xdr:cNvPr>
        <xdr:cNvPicPr>
          <a:picLocks noChangeAspect="1"/>
        </xdr:cNvPicPr>
      </xdr:nvPicPr>
      <xdr:blipFill>
        <a:blip xmlns:r="http://schemas.openxmlformats.org/officeDocument/2006/relationships" r:embed="rId3"/>
        <a:stretch>
          <a:fillRect/>
        </a:stretch>
      </xdr:blipFill>
      <xdr:spPr>
        <a:xfrm>
          <a:off x="390525" y="171450"/>
          <a:ext cx="1036818" cy="5657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25</xdr:col>
      <xdr:colOff>563217</xdr:colOff>
      <xdr:row>0</xdr:row>
      <xdr:rowOff>91109</xdr:rowOff>
    </xdr:from>
    <xdr:to>
      <xdr:col>25</xdr:col>
      <xdr:colOff>1348862</xdr:colOff>
      <xdr:row>4</xdr:row>
      <xdr:rowOff>130179</xdr:rowOff>
    </xdr:to>
    <xdr:pic>
      <xdr:nvPicPr>
        <xdr:cNvPr id="4" name="Imagen 1">
          <a:extLst>
            <a:ext uri="{FF2B5EF4-FFF2-40B4-BE49-F238E27FC236}">
              <a16:creationId xmlns:a16="http://schemas.microsoft.com/office/drawing/2014/main" id="{3366FC81-9EF6-4CEB-B263-1D4A101612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3580587" y="91109"/>
          <a:ext cx="774850" cy="694694"/>
        </a:xfrm>
        <a:prstGeom prst="rect">
          <a:avLst/>
        </a:prstGeom>
      </xdr:spPr>
    </xdr:pic>
    <xdr:clientData/>
  </xdr:twoCellAnchor>
  <mc:AlternateContent xmlns:mc="http://schemas.openxmlformats.org/markup-compatibility/2006">
    <mc:Choice xmlns:a14="http://schemas.microsoft.com/office/drawing/2010/main" Requires="a14">
      <xdr:twoCellAnchor>
        <xdr:from>
          <xdr:col>0</xdr:col>
          <xdr:colOff>428625</xdr:colOff>
          <xdr:row>0</xdr:row>
          <xdr:rowOff>133350</xdr:rowOff>
        </xdr:from>
        <xdr:to>
          <xdr:col>2</xdr:col>
          <xdr:colOff>409575</xdr:colOff>
          <xdr:row>4</xdr:row>
          <xdr:rowOff>95250</xdr:rowOff>
        </xdr:to>
        <xdr:sp macro="" textlink="">
          <xdr:nvSpPr>
            <xdr:cNvPr id="3074" name="Object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4.w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sheetPr codeName="Hoja1"/>
  <dimension ref="A1:H49"/>
  <sheetViews>
    <sheetView view="pageBreakPreview" zoomScaleNormal="100" zoomScaleSheetLayoutView="100" workbookViewId="0">
      <selection activeCell="H14" sqref="H14"/>
    </sheetView>
  </sheetViews>
  <sheetFormatPr baseColWidth="10" defaultColWidth="11.42578125" defaultRowHeight="15" x14ac:dyDescent="0.25"/>
  <cols>
    <col min="1" max="1" width="11.7109375" style="5" customWidth="1"/>
    <col min="2" max="2" width="13.42578125" style="5" customWidth="1"/>
    <col min="3" max="3" width="11.7109375" style="5" customWidth="1"/>
    <col min="4" max="4" width="17" style="5" customWidth="1"/>
    <col min="5" max="5" width="8.28515625" style="5" bestFit="1" customWidth="1"/>
    <col min="6" max="6" width="11.42578125" style="5" customWidth="1"/>
    <col min="7" max="7" width="15" style="5" customWidth="1"/>
    <col min="8" max="8" width="11.7109375" style="5" customWidth="1"/>
    <col min="9" max="16384" width="11.42578125" style="5"/>
  </cols>
  <sheetData>
    <row r="1" spans="1:8" ht="15" customHeight="1" x14ac:dyDescent="0.25">
      <c r="A1" s="75" t="s">
        <v>33</v>
      </c>
      <c r="B1" s="75"/>
      <c r="C1" s="76" t="s">
        <v>68</v>
      </c>
      <c r="D1" s="76"/>
      <c r="E1" s="76"/>
      <c r="F1" s="76"/>
      <c r="G1" s="75" t="s">
        <v>29</v>
      </c>
      <c r="H1" s="75"/>
    </row>
    <row r="2" spans="1:8" ht="24.75" customHeight="1" x14ac:dyDescent="0.25">
      <c r="A2" s="75"/>
      <c r="B2" s="75"/>
      <c r="C2" s="76"/>
      <c r="D2" s="76"/>
      <c r="E2" s="76"/>
      <c r="F2" s="76"/>
      <c r="G2" s="75"/>
      <c r="H2" s="75"/>
    </row>
    <row r="3" spans="1:8" ht="15" customHeight="1" x14ac:dyDescent="0.25">
      <c r="A3" s="75"/>
      <c r="B3" s="75"/>
      <c r="C3" s="76" t="s">
        <v>66</v>
      </c>
      <c r="D3" s="76"/>
      <c r="E3" s="76"/>
      <c r="F3" s="76"/>
      <c r="G3" s="75"/>
      <c r="H3" s="75"/>
    </row>
    <row r="4" spans="1:8" x14ac:dyDescent="0.25">
      <c r="A4" s="75"/>
      <c r="B4" s="75"/>
      <c r="C4" s="76"/>
      <c r="D4" s="76"/>
      <c r="E4" s="76"/>
      <c r="F4" s="76"/>
      <c r="G4" s="75"/>
      <c r="H4" s="75"/>
    </row>
    <row r="5" spans="1:8" x14ac:dyDescent="0.25">
      <c r="A5" s="6"/>
      <c r="B5" s="6"/>
      <c r="C5" s="7"/>
      <c r="D5" s="7"/>
      <c r="E5" s="7"/>
      <c r="F5" s="7"/>
      <c r="G5" s="6"/>
      <c r="H5" s="6"/>
    </row>
    <row r="6" spans="1:8" ht="15" customHeight="1" x14ac:dyDescent="0.25">
      <c r="A6" s="60" t="s">
        <v>34</v>
      </c>
      <c r="B6" s="61"/>
      <c r="C6" s="62" t="s">
        <v>145</v>
      </c>
      <c r="D6" s="63"/>
      <c r="E6" s="63"/>
      <c r="F6" s="64"/>
      <c r="G6" s="8" t="s">
        <v>35</v>
      </c>
      <c r="H6" s="9" t="s">
        <v>148</v>
      </c>
    </row>
    <row r="7" spans="1:8" ht="15" customHeight="1" x14ac:dyDescent="0.25">
      <c r="A7" s="60" t="s">
        <v>36</v>
      </c>
      <c r="B7" s="61"/>
      <c r="C7" s="62" t="s">
        <v>146</v>
      </c>
      <c r="D7" s="63"/>
      <c r="E7" s="63"/>
      <c r="F7" s="64"/>
      <c r="G7" s="8" t="s">
        <v>37</v>
      </c>
      <c r="H7" s="9" t="s">
        <v>148</v>
      </c>
    </row>
    <row r="8" spans="1:8" ht="15" customHeight="1" x14ac:dyDescent="0.25">
      <c r="A8" s="60" t="s">
        <v>38</v>
      </c>
      <c r="B8" s="61"/>
      <c r="C8" s="62" t="s">
        <v>147</v>
      </c>
      <c r="D8" s="63"/>
      <c r="E8" s="63"/>
      <c r="F8" s="64"/>
      <c r="G8" s="8" t="s">
        <v>39</v>
      </c>
      <c r="H8" s="46">
        <v>45797</v>
      </c>
    </row>
    <row r="9" spans="1:8" ht="15" customHeight="1" x14ac:dyDescent="0.25">
      <c r="A9" s="60" t="s">
        <v>40</v>
      </c>
      <c r="B9" s="61"/>
      <c r="C9" s="65" t="s">
        <v>151</v>
      </c>
      <c r="D9" s="66"/>
      <c r="E9" s="66"/>
      <c r="F9" s="67"/>
      <c r="G9" s="8" t="s">
        <v>41</v>
      </c>
      <c r="H9" s="26" t="s">
        <v>149</v>
      </c>
    </row>
    <row r="10" spans="1:8" ht="15" customHeight="1" x14ac:dyDescent="0.25">
      <c r="A10" s="60" t="s">
        <v>42</v>
      </c>
      <c r="B10" s="61"/>
      <c r="C10" s="65" t="s">
        <v>151</v>
      </c>
      <c r="D10" s="66"/>
      <c r="E10" s="66"/>
      <c r="F10" s="67"/>
      <c r="G10" s="11" t="s">
        <v>43</v>
      </c>
      <c r="H10" s="10" t="s">
        <v>150</v>
      </c>
    </row>
    <row r="11" spans="1:8" x14ac:dyDescent="0.25">
      <c r="A11" s="68"/>
      <c r="B11" s="68"/>
      <c r="C11" s="68"/>
      <c r="D11" s="68"/>
      <c r="E11" s="68"/>
      <c r="F11" s="68"/>
      <c r="G11" s="68"/>
    </row>
    <row r="12" spans="1:8" ht="15" customHeight="1" x14ac:dyDescent="0.25">
      <c r="A12" s="69" t="s">
        <v>44</v>
      </c>
      <c r="B12" s="70"/>
      <c r="C12" s="70"/>
      <c r="D12" s="70"/>
      <c r="E12" s="70"/>
      <c r="F12" s="70"/>
      <c r="G12" s="70"/>
      <c r="H12" s="71"/>
    </row>
    <row r="13" spans="1:8" ht="15" customHeight="1" x14ac:dyDescent="0.25">
      <c r="A13" s="12" t="s">
        <v>45</v>
      </c>
      <c r="B13" s="12" t="s">
        <v>5</v>
      </c>
      <c r="C13" s="72" t="s">
        <v>46</v>
      </c>
      <c r="D13" s="73"/>
      <c r="E13" s="73"/>
      <c r="F13" s="73"/>
      <c r="G13" s="74"/>
      <c r="H13" s="12" t="s">
        <v>47</v>
      </c>
    </row>
    <row r="14" spans="1:8" ht="15" customHeight="1" x14ac:dyDescent="0.25">
      <c r="A14" s="13">
        <v>0</v>
      </c>
      <c r="B14" s="46">
        <v>45797</v>
      </c>
      <c r="C14" s="59" t="s">
        <v>67</v>
      </c>
      <c r="D14" s="59"/>
      <c r="E14" s="59"/>
      <c r="F14" s="59"/>
      <c r="G14" s="59"/>
      <c r="H14" s="15" t="s">
        <v>152</v>
      </c>
    </row>
    <row r="15" spans="1:8" x14ac:dyDescent="0.25">
      <c r="A15" s="13"/>
      <c r="B15" s="14"/>
      <c r="C15" s="56"/>
      <c r="D15" s="56"/>
      <c r="E15" s="56"/>
      <c r="F15" s="56"/>
      <c r="G15" s="56"/>
      <c r="H15" s="15"/>
    </row>
    <row r="16" spans="1:8" ht="15" customHeight="1" x14ac:dyDescent="0.25">
      <c r="A16" s="13"/>
      <c r="B16" s="14"/>
      <c r="C16" s="57"/>
      <c r="D16" s="57"/>
      <c r="E16" s="57"/>
      <c r="F16" s="57"/>
      <c r="G16" s="57"/>
      <c r="H16" s="15"/>
    </row>
    <row r="17" spans="1:8" ht="15" customHeight="1" x14ac:dyDescent="0.25">
      <c r="A17" s="13"/>
      <c r="B17" s="14"/>
      <c r="C17" s="57"/>
      <c r="D17" s="57"/>
      <c r="E17" s="57"/>
      <c r="F17" s="57"/>
      <c r="G17" s="57"/>
      <c r="H17" s="15"/>
    </row>
    <row r="18" spans="1:8" ht="15" customHeight="1" x14ac:dyDescent="0.25">
      <c r="A18" s="13"/>
      <c r="B18" s="14"/>
      <c r="C18" s="58"/>
      <c r="D18" s="58"/>
      <c r="E18" s="58"/>
      <c r="F18" s="58"/>
      <c r="G18" s="58"/>
      <c r="H18" s="15"/>
    </row>
    <row r="19" spans="1:8" ht="15" customHeight="1" x14ac:dyDescent="0.25">
      <c r="A19" s="13"/>
      <c r="B19" s="14"/>
      <c r="C19" s="58"/>
      <c r="D19" s="58"/>
      <c r="E19" s="58"/>
      <c r="F19" s="58"/>
      <c r="G19" s="58"/>
      <c r="H19" s="15"/>
    </row>
    <row r="20" spans="1:8" ht="15" customHeight="1" x14ac:dyDescent="0.25">
      <c r="A20" s="13"/>
      <c r="B20" s="14"/>
      <c r="C20" s="55"/>
      <c r="D20" s="55"/>
      <c r="E20" s="55"/>
      <c r="F20" s="55"/>
      <c r="G20" s="55"/>
      <c r="H20" s="15"/>
    </row>
    <row r="21" spans="1:8" ht="15" customHeight="1" x14ac:dyDescent="0.25">
      <c r="A21" s="13"/>
      <c r="B21" s="14"/>
      <c r="C21" s="55"/>
      <c r="D21" s="55"/>
      <c r="E21" s="55"/>
      <c r="F21" s="55"/>
      <c r="G21" s="55"/>
      <c r="H21" s="15"/>
    </row>
    <row r="22" spans="1:8" ht="15" customHeight="1" x14ac:dyDescent="0.25">
      <c r="A22" s="13"/>
      <c r="B22" s="14"/>
      <c r="C22" s="55"/>
      <c r="D22" s="55"/>
      <c r="E22" s="55"/>
      <c r="F22" s="55"/>
      <c r="G22" s="55"/>
      <c r="H22" s="15"/>
    </row>
    <row r="23" spans="1:8" ht="15" customHeight="1" x14ac:dyDescent="0.25">
      <c r="A23" s="13"/>
      <c r="B23" s="14"/>
      <c r="C23" s="55"/>
      <c r="D23" s="55"/>
      <c r="E23" s="55"/>
      <c r="F23" s="55"/>
      <c r="G23" s="55"/>
      <c r="H23" s="15"/>
    </row>
    <row r="24" spans="1:8" ht="15" customHeight="1" x14ac:dyDescent="0.25">
      <c r="A24" s="13"/>
      <c r="B24" s="14"/>
      <c r="C24" s="55"/>
      <c r="D24" s="55"/>
      <c r="E24" s="55"/>
      <c r="F24" s="55"/>
      <c r="G24" s="55"/>
      <c r="H24" s="15"/>
    </row>
    <row r="25" spans="1:8" ht="15" customHeight="1" x14ac:dyDescent="0.25">
      <c r="A25" s="13"/>
      <c r="B25" s="14"/>
      <c r="C25" s="55"/>
      <c r="D25" s="55"/>
      <c r="E25" s="55"/>
      <c r="F25" s="55"/>
      <c r="G25" s="55"/>
      <c r="H25" s="15"/>
    </row>
    <row r="26" spans="1:8" ht="15" customHeight="1" x14ac:dyDescent="0.25">
      <c r="A26" s="13"/>
      <c r="B26" s="14"/>
      <c r="C26" s="55"/>
      <c r="D26" s="55"/>
      <c r="E26" s="55"/>
      <c r="F26" s="55"/>
      <c r="G26" s="55"/>
      <c r="H26" s="15"/>
    </row>
    <row r="27" spans="1:8" ht="15" customHeight="1" x14ac:dyDescent="0.25">
      <c r="A27" s="13"/>
      <c r="B27" s="14"/>
      <c r="C27" s="55"/>
      <c r="D27" s="55"/>
      <c r="E27" s="55"/>
      <c r="F27" s="55"/>
      <c r="G27" s="55"/>
      <c r="H27" s="15"/>
    </row>
    <row r="28" spans="1:8" ht="15" customHeight="1" x14ac:dyDescent="0.25">
      <c r="A28" s="13"/>
      <c r="B28" s="14"/>
      <c r="C28" s="55"/>
      <c r="D28" s="55"/>
      <c r="E28" s="55"/>
      <c r="F28" s="55"/>
      <c r="G28" s="55"/>
      <c r="H28" s="15"/>
    </row>
    <row r="29" spans="1:8" ht="15" customHeight="1" x14ac:dyDescent="0.25">
      <c r="A29" s="13"/>
      <c r="B29" s="14"/>
      <c r="C29" s="55"/>
      <c r="D29" s="55"/>
      <c r="E29" s="55"/>
      <c r="F29" s="55"/>
      <c r="G29" s="55"/>
      <c r="H29" s="15"/>
    </row>
    <row r="30" spans="1:8" ht="15" customHeight="1" x14ac:dyDescent="0.25">
      <c r="A30" s="13"/>
      <c r="B30" s="14"/>
      <c r="C30" s="55"/>
      <c r="D30" s="55"/>
      <c r="E30" s="55"/>
      <c r="F30" s="55"/>
      <c r="G30" s="55"/>
      <c r="H30" s="15"/>
    </row>
    <row r="31" spans="1:8" ht="15" customHeight="1" x14ac:dyDescent="0.25">
      <c r="A31" s="13"/>
      <c r="B31" s="14"/>
      <c r="C31" s="55"/>
      <c r="D31" s="55"/>
      <c r="E31" s="55"/>
      <c r="F31" s="55"/>
      <c r="G31" s="55"/>
      <c r="H31" s="15"/>
    </row>
    <row r="32" spans="1:8" ht="15" customHeight="1" x14ac:dyDescent="0.25">
      <c r="A32" s="13"/>
      <c r="B32" s="14"/>
      <c r="C32" s="55"/>
      <c r="D32" s="55"/>
      <c r="E32" s="55"/>
      <c r="F32" s="55"/>
      <c r="G32" s="55"/>
      <c r="H32" s="15"/>
    </row>
    <row r="33" spans="1:8" ht="15" customHeight="1" x14ac:dyDescent="0.25">
      <c r="A33" s="13"/>
      <c r="B33" s="14"/>
      <c r="C33" s="55"/>
      <c r="D33" s="55"/>
      <c r="E33" s="55"/>
      <c r="F33" s="55"/>
      <c r="G33" s="55"/>
      <c r="H33" s="15"/>
    </row>
    <row r="34" spans="1:8" ht="15" customHeight="1" x14ac:dyDescent="0.25">
      <c r="A34" s="13"/>
      <c r="B34" s="14"/>
      <c r="C34" s="55"/>
      <c r="D34" s="55"/>
      <c r="E34" s="55"/>
      <c r="F34" s="55"/>
      <c r="G34" s="55"/>
      <c r="H34" s="15"/>
    </row>
    <row r="35" spans="1:8" ht="15" customHeight="1" x14ac:dyDescent="0.25">
      <c r="A35" s="13"/>
      <c r="B35" s="14"/>
      <c r="C35" s="55"/>
      <c r="D35" s="55"/>
      <c r="E35" s="55"/>
      <c r="F35" s="55"/>
      <c r="G35" s="55"/>
      <c r="H35" s="15"/>
    </row>
    <row r="36" spans="1:8" ht="15" customHeight="1" x14ac:dyDescent="0.25">
      <c r="A36" s="13"/>
      <c r="B36" s="14"/>
      <c r="C36" s="55"/>
      <c r="D36" s="55"/>
      <c r="E36" s="55"/>
      <c r="F36" s="55"/>
      <c r="G36" s="55"/>
      <c r="H36" s="15"/>
    </row>
    <row r="37" spans="1:8" ht="15" customHeight="1" x14ac:dyDescent="0.25">
      <c r="A37" s="13"/>
      <c r="B37" s="14"/>
      <c r="C37" s="55"/>
      <c r="D37" s="55"/>
      <c r="E37" s="55"/>
      <c r="F37" s="55"/>
      <c r="G37" s="55"/>
      <c r="H37" s="15"/>
    </row>
    <row r="38" spans="1:8" ht="15" customHeight="1" x14ac:dyDescent="0.25">
      <c r="A38" s="13"/>
      <c r="B38" s="14"/>
      <c r="C38" s="55"/>
      <c r="D38" s="55"/>
      <c r="E38" s="55"/>
      <c r="F38" s="55"/>
      <c r="G38" s="55"/>
      <c r="H38" s="15"/>
    </row>
    <row r="39" spans="1:8" ht="15" customHeight="1" x14ac:dyDescent="0.25">
      <c r="A39" s="13"/>
      <c r="B39" s="14"/>
      <c r="C39" s="55"/>
      <c r="D39" s="55"/>
      <c r="E39" s="55"/>
      <c r="F39" s="55"/>
      <c r="G39" s="55"/>
      <c r="H39" s="15"/>
    </row>
    <row r="40" spans="1:8" ht="15" customHeight="1" x14ac:dyDescent="0.25">
      <c r="A40" s="13"/>
      <c r="B40" s="14"/>
      <c r="C40" s="55"/>
      <c r="D40" s="55"/>
      <c r="E40" s="55"/>
      <c r="F40" s="55"/>
      <c r="G40" s="55"/>
      <c r="H40" s="15"/>
    </row>
    <row r="41" spans="1:8" ht="15" customHeight="1" x14ac:dyDescent="0.25">
      <c r="A41" s="13"/>
      <c r="B41" s="14"/>
      <c r="C41" s="55"/>
      <c r="D41" s="55"/>
      <c r="E41" s="55"/>
      <c r="F41" s="55"/>
      <c r="G41" s="55"/>
      <c r="H41" s="15"/>
    </row>
    <row r="42" spans="1:8" ht="15" customHeight="1" x14ac:dyDescent="0.25">
      <c r="A42" s="13"/>
      <c r="B42" s="14"/>
      <c r="C42" s="55"/>
      <c r="D42" s="55"/>
      <c r="E42" s="55"/>
      <c r="F42" s="55"/>
      <c r="G42" s="55"/>
      <c r="H42" s="15"/>
    </row>
    <row r="43" spans="1:8" ht="15" customHeight="1" x14ac:dyDescent="0.25">
      <c r="A43" s="13"/>
      <c r="B43" s="14"/>
      <c r="C43" s="55"/>
      <c r="D43" s="55"/>
      <c r="E43" s="55"/>
      <c r="F43" s="55"/>
      <c r="G43" s="55"/>
      <c r="H43" s="15"/>
    </row>
    <row r="44" spans="1:8" ht="15" customHeight="1" x14ac:dyDescent="0.25">
      <c r="A44" s="13"/>
      <c r="B44" s="14"/>
      <c r="C44" s="55"/>
      <c r="D44" s="55"/>
      <c r="E44" s="55"/>
      <c r="F44" s="55"/>
      <c r="G44" s="55"/>
      <c r="H44" s="15"/>
    </row>
    <row r="45" spans="1:8" ht="15" customHeight="1" x14ac:dyDescent="0.25">
      <c r="A45" s="16"/>
      <c r="B45" s="16"/>
      <c r="C45" s="16"/>
      <c r="D45" s="16"/>
      <c r="E45" s="16"/>
      <c r="F45" s="16"/>
      <c r="G45" s="16"/>
    </row>
    <row r="46" spans="1:8" ht="15" customHeight="1" x14ac:dyDescent="0.25"/>
    <row r="47" spans="1:8" ht="15" customHeight="1" x14ac:dyDescent="0.25">
      <c r="A47" s="54" t="s">
        <v>48</v>
      </c>
      <c r="B47" s="54"/>
      <c r="C47" s="54"/>
      <c r="D47" s="54"/>
      <c r="E47" s="54"/>
      <c r="F47" s="54"/>
      <c r="G47" s="54"/>
      <c r="H47" s="54"/>
    </row>
    <row r="48" spans="1:8" ht="15" customHeight="1" x14ac:dyDescent="0.25">
      <c r="A48" s="54"/>
      <c r="B48" s="54"/>
      <c r="C48" s="54"/>
      <c r="D48" s="54"/>
      <c r="E48" s="54"/>
      <c r="F48" s="54"/>
      <c r="G48" s="54"/>
      <c r="H48" s="54"/>
    </row>
    <row r="49" spans="1:8" ht="15" customHeight="1" x14ac:dyDescent="0.25">
      <c r="A49" s="54"/>
      <c r="B49" s="54"/>
      <c r="C49" s="54"/>
      <c r="D49" s="54"/>
      <c r="E49" s="54"/>
      <c r="F49" s="54"/>
      <c r="G49" s="54"/>
      <c r="H49" s="54"/>
    </row>
  </sheetData>
  <sheetProtection selectLockedCells="1"/>
  <protectedRanges>
    <protectedRange algorithmName="SHA-512" hashValue="EBRIuI1FkUrrICLuWRNj7lcI9gTHOicsFcs5wzcsVUF6yaZq/D+N2H8l6WtkGr3sEX4mia/H8a1Jd0BsjzK9oA==" saltValue="k6Rey3/Buwht+npy1+xNfg==" spinCount="100000" sqref="A14:A44 B20:F44 B18:B19 H14:H44" name="Revision_Information"/>
    <protectedRange algorithmName="SHA-512" hashValue="Gb9psPM8IwNha+23YzexHjZXYAWfm4vjicxwqi8fmbVIEl+41OQUWxB+6ilpsje1RKR427oJap6OXwOYVyYccw==" saltValue="U12KCR59LBriTzJGgzbMSQ==" spinCount="100000" sqref="H6:H7 H9:H10 C9:E10" name="Document_Information"/>
    <protectedRange algorithmName="SHA-512" hashValue="EBRIuI1FkUrrICLuWRNj7lcI9gTHOicsFcs5wzcsVUF6yaZq/D+N2H8l6WtkGr3sEX4mia/H8a1Jd0BsjzK9oA==" saltValue="k6Rey3/Buwht+npy1+xNfg==" spinCount="100000" sqref="C14:F14" name="Revision_Information_1"/>
    <protectedRange algorithmName="SHA-512" hashValue="Gb9psPM8IwNha+23YzexHjZXYAWfm4vjicxwqi8fmbVIEl+41OQUWxB+6ilpsje1RKR427oJap6OXwOYVyYccw==" saltValue="U12KCR59LBriTzJGgzbMSQ==" spinCount="100000" sqref="C6:E7" name="Document_Information_2"/>
  </protectedRanges>
  <mergeCells count="49">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13A4F-85FC-4599-8F78-23F1E9359FC3}">
  <sheetPr codeName="Hoja4"/>
  <dimension ref="A1:H49"/>
  <sheetViews>
    <sheetView view="pageBreakPreview" zoomScaleNormal="85" zoomScaleSheetLayoutView="100" workbookViewId="0">
      <selection activeCell="B20" sqref="B20:G20"/>
    </sheetView>
  </sheetViews>
  <sheetFormatPr baseColWidth="10" defaultColWidth="11.42578125" defaultRowHeight="15" x14ac:dyDescent="0.25"/>
  <cols>
    <col min="1" max="1" width="11.7109375" style="17" customWidth="1"/>
    <col min="2" max="2" width="16.42578125" style="17" customWidth="1"/>
    <col min="3" max="3" width="11.7109375" style="17" customWidth="1"/>
    <col min="4" max="4" width="17" style="17" customWidth="1"/>
    <col min="5" max="5" width="8.28515625" style="17" bestFit="1" customWidth="1"/>
    <col min="6" max="6" width="11.42578125" style="17" customWidth="1"/>
    <col min="7" max="7" width="15.140625" style="17" customWidth="1"/>
    <col min="8" max="8" width="11.7109375" style="17" customWidth="1"/>
    <col min="9" max="16384" width="11.42578125" style="17"/>
  </cols>
  <sheetData>
    <row r="1" spans="1:8" ht="15" customHeight="1" x14ac:dyDescent="0.25">
      <c r="A1" s="92" t="s">
        <v>33</v>
      </c>
      <c r="B1" s="92"/>
      <c r="C1" s="93" t="str">
        <f>Cover!$C$1</f>
        <v>EQUIPMENT INSTRUMENT AND ACTUATOR LIST</v>
      </c>
      <c r="D1" s="94"/>
      <c r="E1" s="94"/>
      <c r="F1" s="95"/>
      <c r="G1" s="92" t="s">
        <v>29</v>
      </c>
      <c r="H1" s="92"/>
    </row>
    <row r="2" spans="1:8" ht="24.75" customHeight="1" x14ac:dyDescent="0.25">
      <c r="A2" s="92"/>
      <c r="B2" s="92"/>
      <c r="C2" s="96"/>
      <c r="D2" s="97"/>
      <c r="E2" s="97"/>
      <c r="F2" s="98"/>
      <c r="G2" s="92"/>
      <c r="H2" s="92"/>
    </row>
    <row r="3" spans="1:8" ht="15" customHeight="1" x14ac:dyDescent="0.25">
      <c r="A3" s="92"/>
      <c r="B3" s="92"/>
      <c r="C3" s="93" t="s">
        <v>69</v>
      </c>
      <c r="D3" s="94"/>
      <c r="E3" s="94"/>
      <c r="F3" s="95"/>
      <c r="G3" s="92"/>
      <c r="H3" s="92"/>
    </row>
    <row r="4" spans="1:8" x14ac:dyDescent="0.25">
      <c r="A4" s="92"/>
      <c r="B4" s="92"/>
      <c r="C4" s="96"/>
      <c r="D4" s="97"/>
      <c r="E4" s="97"/>
      <c r="F4" s="98"/>
      <c r="G4" s="92"/>
      <c r="H4" s="92"/>
    </row>
    <row r="5" spans="1:8" x14ac:dyDescent="0.25">
      <c r="C5" s="18"/>
      <c r="D5" s="18"/>
      <c r="E5" s="18"/>
      <c r="G5" s="18"/>
      <c r="H5" s="18"/>
    </row>
    <row r="6" spans="1:8" x14ac:dyDescent="0.25">
      <c r="A6" s="99" t="s">
        <v>34</v>
      </c>
      <c r="B6" s="99"/>
      <c r="C6" s="86" t="str">
        <f>Cover!$C$6</f>
        <v>ALINVEST</v>
      </c>
      <c r="D6" s="87"/>
      <c r="E6" s="87"/>
      <c r="F6" s="88"/>
      <c r="G6" s="19" t="s">
        <v>35</v>
      </c>
      <c r="H6" s="20" t="str">
        <f>Cover!$H$6</f>
        <v>JOCA</v>
      </c>
    </row>
    <row r="7" spans="1:8" ht="15" customHeight="1" x14ac:dyDescent="0.25">
      <c r="A7" s="84" t="s">
        <v>36</v>
      </c>
      <c r="B7" s="85"/>
      <c r="C7" s="86" t="str">
        <f>Cover!$C$7</f>
        <v>E2558</v>
      </c>
      <c r="D7" s="87"/>
      <c r="E7" s="87"/>
      <c r="F7" s="88"/>
      <c r="G7" s="19" t="s">
        <v>37</v>
      </c>
      <c r="H7" s="20" t="str">
        <f>Cover!$H$7</f>
        <v>JOCA</v>
      </c>
    </row>
    <row r="8" spans="1:8" ht="15" customHeight="1" x14ac:dyDescent="0.25">
      <c r="A8" s="84" t="s">
        <v>38</v>
      </c>
      <c r="B8" s="85"/>
      <c r="C8" s="86" t="str">
        <f>Cover!$C$8</f>
        <v>ALFAGEN</v>
      </c>
      <c r="D8" s="87"/>
      <c r="E8" s="87"/>
      <c r="F8" s="88"/>
      <c r="G8" s="19" t="s">
        <v>39</v>
      </c>
      <c r="H8" s="21">
        <f>Cover!$H$8</f>
        <v>45797</v>
      </c>
    </row>
    <row r="9" spans="1:8" ht="15" customHeight="1" x14ac:dyDescent="0.25">
      <c r="A9" s="84" t="s">
        <v>40</v>
      </c>
      <c r="B9" s="85"/>
      <c r="C9" s="86" t="str">
        <f>Cover!$C$9</f>
        <v>2558-3311-TMT-E-LST-BIAL</v>
      </c>
      <c r="D9" s="87"/>
      <c r="E9" s="87"/>
      <c r="F9" s="88"/>
      <c r="G9" s="19" t="s">
        <v>41</v>
      </c>
      <c r="H9" s="21" t="str">
        <f>Cover!$H$9</f>
        <v>A</v>
      </c>
    </row>
    <row r="10" spans="1:8" ht="15" customHeight="1" x14ac:dyDescent="0.25">
      <c r="A10" s="84" t="s">
        <v>42</v>
      </c>
      <c r="B10" s="85"/>
      <c r="C10" s="86" t="str">
        <f>Cover!$C$10</f>
        <v>2558-3311-TMT-E-LST-BIAL</v>
      </c>
      <c r="D10" s="87"/>
      <c r="E10" s="87"/>
      <c r="F10" s="88"/>
      <c r="G10" s="22" t="s">
        <v>43</v>
      </c>
      <c r="H10" s="21" t="s">
        <v>141</v>
      </c>
    </row>
    <row r="11" spans="1:8" ht="15" customHeight="1" x14ac:dyDescent="0.25">
      <c r="A11" s="89"/>
      <c r="B11" s="89"/>
      <c r="C11" s="89"/>
      <c r="D11" s="89"/>
      <c r="E11" s="89"/>
      <c r="F11" s="89"/>
      <c r="G11" s="89"/>
    </row>
    <row r="12" spans="1:8" ht="15" customHeight="1" x14ac:dyDescent="0.25">
      <c r="A12" s="90" t="s">
        <v>49</v>
      </c>
      <c r="B12" s="90"/>
      <c r="C12" s="90"/>
      <c r="D12" s="90"/>
      <c r="E12" s="90"/>
      <c r="F12" s="90"/>
      <c r="G12" s="90"/>
      <c r="H12" s="90"/>
    </row>
    <row r="13" spans="1:8" ht="15" customHeight="1" x14ac:dyDescent="0.25">
      <c r="A13" s="23" t="s">
        <v>31</v>
      </c>
      <c r="B13" s="91" t="s">
        <v>46</v>
      </c>
      <c r="C13" s="91"/>
      <c r="D13" s="91"/>
      <c r="E13" s="91"/>
      <c r="F13" s="91"/>
      <c r="G13" s="91"/>
      <c r="H13" s="23" t="s">
        <v>47</v>
      </c>
    </row>
    <row r="14" spans="1:8" x14ac:dyDescent="0.25">
      <c r="A14" s="24">
        <v>0</v>
      </c>
      <c r="B14" s="81" t="str">
        <f>Cover!C3</f>
        <v>COVER</v>
      </c>
      <c r="C14" s="82"/>
      <c r="D14" s="82"/>
      <c r="E14" s="82"/>
      <c r="F14" s="82"/>
      <c r="G14" s="83"/>
      <c r="H14" s="25">
        <v>1</v>
      </c>
    </row>
    <row r="15" spans="1:8" ht="15" customHeight="1" x14ac:dyDescent="0.25">
      <c r="A15" s="24">
        <v>1</v>
      </c>
      <c r="B15" s="81" t="str">
        <f>C3</f>
        <v>TABLE OF CONTENTS</v>
      </c>
      <c r="C15" s="82"/>
      <c r="D15" s="82"/>
      <c r="E15" s="82"/>
      <c r="F15" s="82"/>
      <c r="G15" s="83"/>
      <c r="H15" s="25">
        <v>2</v>
      </c>
    </row>
    <row r="16" spans="1:8" x14ac:dyDescent="0.25">
      <c r="A16" s="24">
        <v>2</v>
      </c>
      <c r="B16" s="81" t="s">
        <v>130</v>
      </c>
      <c r="C16" s="82"/>
      <c r="D16" s="82"/>
      <c r="E16" s="82"/>
      <c r="F16" s="82"/>
      <c r="G16" s="83"/>
      <c r="H16" s="25" t="s">
        <v>153</v>
      </c>
    </row>
    <row r="17" spans="1:8" x14ac:dyDescent="0.25">
      <c r="A17" s="24">
        <v>3</v>
      </c>
      <c r="B17" s="81"/>
      <c r="C17" s="82"/>
      <c r="D17" s="82"/>
      <c r="E17" s="82"/>
      <c r="F17" s="82"/>
      <c r="G17" s="83"/>
      <c r="H17" s="25"/>
    </row>
    <row r="18" spans="1:8" ht="15" customHeight="1" x14ac:dyDescent="0.25">
      <c r="A18" s="24">
        <v>4</v>
      </c>
      <c r="B18" s="81"/>
      <c r="C18" s="82"/>
      <c r="D18" s="82"/>
      <c r="E18" s="82"/>
      <c r="F18" s="82"/>
      <c r="G18" s="83"/>
      <c r="H18" s="25"/>
    </row>
    <row r="19" spans="1:8" ht="15" customHeight="1" x14ac:dyDescent="0.25">
      <c r="A19" s="24">
        <v>5</v>
      </c>
      <c r="B19" s="81"/>
      <c r="C19" s="82"/>
      <c r="D19" s="82"/>
      <c r="E19" s="82"/>
      <c r="F19" s="82"/>
      <c r="G19" s="83"/>
      <c r="H19" s="25"/>
    </row>
    <row r="20" spans="1:8" ht="15" customHeight="1" x14ac:dyDescent="0.25">
      <c r="A20" s="24">
        <v>6</v>
      </c>
      <c r="B20" s="81"/>
      <c r="C20" s="82"/>
      <c r="D20" s="82"/>
      <c r="E20" s="82"/>
      <c r="F20" s="82"/>
      <c r="G20" s="83"/>
      <c r="H20" s="25"/>
    </row>
    <row r="21" spans="1:8" ht="15" customHeight="1" x14ac:dyDescent="0.25">
      <c r="A21" s="24">
        <v>7</v>
      </c>
      <c r="B21" s="81"/>
      <c r="C21" s="82"/>
      <c r="D21" s="82"/>
      <c r="E21" s="82"/>
      <c r="F21" s="82"/>
      <c r="G21" s="83"/>
      <c r="H21" s="25"/>
    </row>
    <row r="22" spans="1:8" ht="15" customHeight="1" x14ac:dyDescent="0.25">
      <c r="A22" s="24">
        <v>8</v>
      </c>
      <c r="B22" s="81"/>
      <c r="C22" s="82"/>
      <c r="D22" s="82"/>
      <c r="E22" s="82"/>
      <c r="F22" s="82"/>
      <c r="G22" s="83"/>
      <c r="H22" s="25"/>
    </row>
    <row r="23" spans="1:8" x14ac:dyDescent="0.25">
      <c r="A23" s="24">
        <v>9</v>
      </c>
      <c r="B23" s="81"/>
      <c r="C23" s="82"/>
      <c r="D23" s="82"/>
      <c r="E23" s="82"/>
      <c r="F23" s="82"/>
      <c r="G23" s="83"/>
      <c r="H23" s="25"/>
    </row>
    <row r="24" spans="1:8" x14ac:dyDescent="0.25">
      <c r="A24" s="24">
        <v>10</v>
      </c>
      <c r="B24" s="81"/>
      <c r="C24" s="82"/>
      <c r="D24" s="82"/>
      <c r="E24" s="82"/>
      <c r="F24" s="82"/>
      <c r="G24" s="83"/>
      <c r="H24" s="25"/>
    </row>
    <row r="25" spans="1:8" x14ac:dyDescent="0.25">
      <c r="A25" s="24">
        <v>11</v>
      </c>
      <c r="B25" s="78"/>
      <c r="C25" s="79"/>
      <c r="D25" s="79"/>
      <c r="E25" s="79"/>
      <c r="F25" s="79"/>
      <c r="G25" s="80"/>
      <c r="H25" s="25"/>
    </row>
    <row r="26" spans="1:8" x14ac:dyDescent="0.25">
      <c r="A26" s="24">
        <v>12</v>
      </c>
      <c r="B26" s="78"/>
      <c r="C26" s="79"/>
      <c r="D26" s="79"/>
      <c r="E26" s="79"/>
      <c r="F26" s="79"/>
      <c r="G26" s="80"/>
      <c r="H26" s="25"/>
    </row>
    <row r="27" spans="1:8" x14ac:dyDescent="0.25">
      <c r="A27" s="24">
        <v>13</v>
      </c>
      <c r="B27" s="78"/>
      <c r="C27" s="79"/>
      <c r="D27" s="79"/>
      <c r="E27" s="79"/>
      <c r="F27" s="79"/>
      <c r="G27" s="80"/>
      <c r="H27" s="25"/>
    </row>
    <row r="28" spans="1:8" x14ac:dyDescent="0.25">
      <c r="A28" s="24">
        <v>14</v>
      </c>
      <c r="B28" s="78"/>
      <c r="C28" s="79"/>
      <c r="D28" s="79"/>
      <c r="E28" s="79"/>
      <c r="F28" s="79"/>
      <c r="G28" s="80"/>
      <c r="H28" s="25"/>
    </row>
    <row r="29" spans="1:8" x14ac:dyDescent="0.25">
      <c r="A29" s="24">
        <v>15</v>
      </c>
      <c r="B29" s="78"/>
      <c r="C29" s="79"/>
      <c r="D29" s="79"/>
      <c r="E29" s="79"/>
      <c r="F29" s="79"/>
      <c r="G29" s="80"/>
      <c r="H29" s="25"/>
    </row>
    <row r="30" spans="1:8" x14ac:dyDescent="0.25">
      <c r="A30" s="24">
        <v>16</v>
      </c>
      <c r="B30" s="78"/>
      <c r="C30" s="79"/>
      <c r="D30" s="79"/>
      <c r="E30" s="79"/>
      <c r="F30" s="79"/>
      <c r="G30" s="80"/>
      <c r="H30" s="25"/>
    </row>
    <row r="31" spans="1:8" x14ac:dyDescent="0.25">
      <c r="A31" s="24">
        <v>17</v>
      </c>
      <c r="B31" s="78"/>
      <c r="C31" s="79"/>
      <c r="D31" s="79"/>
      <c r="E31" s="79"/>
      <c r="F31" s="79"/>
      <c r="G31" s="80"/>
      <c r="H31" s="25"/>
    </row>
    <row r="32" spans="1:8" x14ac:dyDescent="0.25">
      <c r="A32" s="24">
        <v>18</v>
      </c>
      <c r="B32" s="78"/>
      <c r="C32" s="79"/>
      <c r="D32" s="79"/>
      <c r="E32" s="79"/>
      <c r="F32" s="79"/>
      <c r="G32" s="80"/>
      <c r="H32" s="25"/>
    </row>
    <row r="33" spans="1:8" x14ac:dyDescent="0.25">
      <c r="A33" s="24">
        <v>19</v>
      </c>
      <c r="B33" s="78"/>
      <c r="C33" s="79"/>
      <c r="D33" s="79"/>
      <c r="E33" s="79"/>
      <c r="F33" s="79"/>
      <c r="G33" s="80"/>
      <c r="H33" s="25"/>
    </row>
    <row r="34" spans="1:8" x14ac:dyDescent="0.25">
      <c r="A34" s="24">
        <v>20</v>
      </c>
      <c r="B34" s="78"/>
      <c r="C34" s="79"/>
      <c r="D34" s="79"/>
      <c r="E34" s="79"/>
      <c r="F34" s="79"/>
      <c r="G34" s="80"/>
      <c r="H34" s="25"/>
    </row>
    <row r="35" spans="1:8" x14ac:dyDescent="0.25">
      <c r="A35" s="24">
        <v>21</v>
      </c>
      <c r="B35" s="78"/>
      <c r="C35" s="79"/>
      <c r="D35" s="79"/>
      <c r="E35" s="79"/>
      <c r="F35" s="79"/>
      <c r="G35" s="80"/>
      <c r="H35" s="25"/>
    </row>
    <row r="36" spans="1:8" x14ac:dyDescent="0.25">
      <c r="A36" s="24">
        <v>22</v>
      </c>
      <c r="B36" s="78"/>
      <c r="C36" s="79"/>
      <c r="D36" s="79"/>
      <c r="E36" s="79"/>
      <c r="F36" s="79"/>
      <c r="G36" s="80"/>
      <c r="H36" s="25"/>
    </row>
    <row r="37" spans="1:8" x14ac:dyDescent="0.25">
      <c r="A37" s="24">
        <v>23</v>
      </c>
      <c r="B37" s="78"/>
      <c r="C37" s="79"/>
      <c r="D37" s="79"/>
      <c r="E37" s="79"/>
      <c r="F37" s="79"/>
      <c r="G37" s="80"/>
      <c r="H37" s="25"/>
    </row>
    <row r="38" spans="1:8" x14ac:dyDescent="0.25">
      <c r="A38" s="24">
        <v>24</v>
      </c>
      <c r="B38" s="78"/>
      <c r="C38" s="79"/>
      <c r="D38" s="79"/>
      <c r="E38" s="79"/>
      <c r="F38" s="79"/>
      <c r="G38" s="80"/>
      <c r="H38" s="25"/>
    </row>
    <row r="39" spans="1:8" x14ac:dyDescent="0.25">
      <c r="A39" s="24">
        <v>25</v>
      </c>
      <c r="B39" s="78"/>
      <c r="C39" s="79"/>
      <c r="D39" s="79"/>
      <c r="E39" s="79"/>
      <c r="F39" s="79"/>
      <c r="G39" s="80"/>
      <c r="H39" s="25"/>
    </row>
    <row r="40" spans="1:8" x14ac:dyDescent="0.25">
      <c r="A40" s="24">
        <v>26</v>
      </c>
      <c r="B40" s="78"/>
      <c r="C40" s="79"/>
      <c r="D40" s="79"/>
      <c r="E40" s="79"/>
      <c r="F40" s="79"/>
      <c r="G40" s="80"/>
      <c r="H40" s="25"/>
    </row>
    <row r="41" spans="1:8" x14ac:dyDescent="0.25">
      <c r="A41" s="24">
        <v>27</v>
      </c>
      <c r="B41" s="78"/>
      <c r="C41" s="79"/>
      <c r="D41" s="79"/>
      <c r="E41" s="79"/>
      <c r="F41" s="79"/>
      <c r="G41" s="80"/>
      <c r="H41" s="25"/>
    </row>
    <row r="42" spans="1:8" x14ac:dyDescent="0.25">
      <c r="A42" s="24">
        <v>28</v>
      </c>
      <c r="B42" s="78"/>
      <c r="C42" s="79"/>
      <c r="D42" s="79"/>
      <c r="E42" s="79"/>
      <c r="F42" s="79"/>
      <c r="G42" s="80"/>
      <c r="H42" s="25"/>
    </row>
    <row r="43" spans="1:8" x14ac:dyDescent="0.25">
      <c r="A43" s="24">
        <v>29</v>
      </c>
      <c r="B43" s="78"/>
      <c r="C43" s="79"/>
      <c r="D43" s="79"/>
      <c r="E43" s="79"/>
      <c r="F43" s="79"/>
      <c r="G43" s="80"/>
      <c r="H43" s="25"/>
    </row>
    <row r="44" spans="1:8" x14ac:dyDescent="0.25">
      <c r="A44" s="24">
        <v>30</v>
      </c>
      <c r="B44" s="78"/>
      <c r="C44" s="79"/>
      <c r="D44" s="79"/>
      <c r="E44" s="79"/>
      <c r="F44" s="79"/>
      <c r="G44" s="80"/>
      <c r="H44" s="25"/>
    </row>
    <row r="45" spans="1:8" ht="15" customHeight="1" x14ac:dyDescent="0.25"/>
    <row r="46" spans="1:8" ht="15" customHeight="1" x14ac:dyDescent="0.25"/>
    <row r="47" spans="1:8" ht="15" customHeight="1" x14ac:dyDescent="0.25">
      <c r="A47" s="77" t="s">
        <v>48</v>
      </c>
      <c r="B47" s="77"/>
      <c r="C47" s="77"/>
      <c r="D47" s="77"/>
      <c r="E47" s="77"/>
      <c r="F47" s="77"/>
      <c r="G47" s="77"/>
      <c r="H47" s="77"/>
    </row>
    <row r="48" spans="1:8" x14ac:dyDescent="0.25">
      <c r="A48" s="77"/>
      <c r="B48" s="77"/>
      <c r="C48" s="77"/>
      <c r="D48" s="77"/>
      <c r="E48" s="77"/>
      <c r="F48" s="77"/>
      <c r="G48" s="77"/>
      <c r="H48" s="77"/>
    </row>
    <row r="49" spans="1:8" x14ac:dyDescent="0.25">
      <c r="A49" s="77"/>
      <c r="B49" s="77"/>
      <c r="C49" s="77"/>
      <c r="D49" s="77"/>
      <c r="E49" s="77"/>
      <c r="F49" s="77"/>
      <c r="G49" s="77"/>
      <c r="H49" s="77"/>
    </row>
  </sheetData>
  <sheetProtection selectLockedCells="1"/>
  <protectedRanges>
    <protectedRange algorithmName="SHA-512" hashValue="EBRIuI1FkUrrICLuWRNj7lcI9gTHOicsFcs5wzcsVUF6yaZq/D+N2H8l6WtkGr3sEX4mia/H8a1Jd0BsjzK9oA==" saltValue="k6Rey3/Buwht+npy1+xNfg==" spinCount="100000" sqref="A14:A44 B14:F16 B18:F44 H14:H44" name="Revision_Information"/>
    <protectedRange algorithmName="SHA-512" hashValue="Gb9psPM8IwNha+23YzexHjZXYAWfm4vjicxwqi8fmbVIEl+41OQUWxB+6ilpsje1RKR427oJap6OXwOYVyYccw==" saltValue="U12KCR59LBriTzJGgzbMSQ==" spinCount="100000" sqref="H6:H9 C6:E10" name="Document_Information"/>
    <protectedRange algorithmName="SHA-512" hashValue="Gb9psPM8IwNha+23YzexHjZXYAWfm4vjicxwqi8fmbVIEl+41OQUWxB+6ilpsje1RKR427oJap6OXwOYVyYccw==" saltValue="U12KCR59LBriTzJGgzbMSQ==" spinCount="100000" sqref="H10" name="Document_Information_1"/>
  </protectedRanges>
  <mergeCells count="49">
    <mergeCell ref="A1:B4"/>
    <mergeCell ref="C1:F2"/>
    <mergeCell ref="G1:H4"/>
    <mergeCell ref="C3:F4"/>
    <mergeCell ref="A6:B6"/>
    <mergeCell ref="C6:F6"/>
    <mergeCell ref="B14:G14"/>
    <mergeCell ref="A7:B7"/>
    <mergeCell ref="C7:F7"/>
    <mergeCell ref="A8:B8"/>
    <mergeCell ref="C8:F8"/>
    <mergeCell ref="A9:B9"/>
    <mergeCell ref="C9:F9"/>
    <mergeCell ref="A10:B10"/>
    <mergeCell ref="C10:F10"/>
    <mergeCell ref="A11:G11"/>
    <mergeCell ref="A12:H12"/>
    <mergeCell ref="B13:G13"/>
    <mergeCell ref="B26:G26"/>
    <mergeCell ref="B15:G15"/>
    <mergeCell ref="B16:G16"/>
    <mergeCell ref="B17:G17"/>
    <mergeCell ref="B18:G18"/>
    <mergeCell ref="B19:G19"/>
    <mergeCell ref="B20:G20"/>
    <mergeCell ref="B21:G21"/>
    <mergeCell ref="B22:G22"/>
    <mergeCell ref="B23:G23"/>
    <mergeCell ref="B24:G24"/>
    <mergeCell ref="B25:G25"/>
    <mergeCell ref="B38:G38"/>
    <mergeCell ref="B27:G27"/>
    <mergeCell ref="B28:G28"/>
    <mergeCell ref="B29:G29"/>
    <mergeCell ref="B30:G30"/>
    <mergeCell ref="B31:G31"/>
    <mergeCell ref="B32:G32"/>
    <mergeCell ref="B33:G33"/>
    <mergeCell ref="B34:G34"/>
    <mergeCell ref="B35:G35"/>
    <mergeCell ref="B36:G36"/>
    <mergeCell ref="B37:G37"/>
    <mergeCell ref="A47:H49"/>
    <mergeCell ref="B39:G39"/>
    <mergeCell ref="B40:G40"/>
    <mergeCell ref="B41:G41"/>
    <mergeCell ref="B42:G42"/>
    <mergeCell ref="B43:G43"/>
    <mergeCell ref="B44:G44"/>
  </mergeCells>
  <conditionalFormatting sqref="C5:D5">
    <cfRule type="expression" dxfId="15" priority="1">
      <formula>#REF!="SPARE"</formula>
    </cfRule>
  </conditionalFormatting>
  <printOptions horizontalCentered="1"/>
  <pageMargins left="0.27500000000000002" right="0.22" top="0.75" bottom="0.75" header="0.3" footer="0.3"/>
  <pageSetup paperSize="9" scale="96" orientation="portrait" r:id="rId1"/>
  <ignoredErrors>
    <ignoredError sqref="B14:G15" unlockedFormula="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dimension ref="A1:Z72"/>
  <sheetViews>
    <sheetView tabSelected="1" view="pageBreakPreview" topLeftCell="K1" zoomScaleNormal="55" zoomScaleSheetLayoutView="100" workbookViewId="0">
      <selection activeCell="S7" sqref="S7:S72"/>
    </sheetView>
  </sheetViews>
  <sheetFormatPr baseColWidth="10" defaultColWidth="36.7109375" defaultRowHeight="12.75" x14ac:dyDescent="0.2"/>
  <cols>
    <col min="1" max="1" width="9.140625" bestFit="1" customWidth="1"/>
    <col min="2" max="2" width="7" customWidth="1"/>
    <col min="3" max="3" width="10" customWidth="1"/>
    <col min="4" max="4" width="8.42578125" customWidth="1"/>
    <col min="5" max="5" width="8.7109375" bestFit="1" customWidth="1"/>
    <col min="6" max="6" width="9.7109375" bestFit="1" customWidth="1"/>
    <col min="7" max="7" width="8.5703125" bestFit="1" customWidth="1"/>
    <col min="8" max="8" width="9.7109375" bestFit="1" customWidth="1"/>
    <col min="9" max="10" width="8.5703125" bestFit="1" customWidth="1"/>
    <col min="11" max="11" width="28.7109375" bestFit="1" customWidth="1"/>
    <col min="12" max="12" width="15" hidden="1" customWidth="1"/>
    <col min="13" max="13" width="15" customWidth="1"/>
    <col min="14" max="14" width="5.5703125" customWidth="1"/>
    <col min="15" max="15" width="33.5703125" customWidth="1"/>
    <col min="16" max="16" width="43.5703125" customWidth="1"/>
    <col min="17" max="17" width="42.42578125" style="42" customWidth="1"/>
    <col min="18" max="18" width="9.28515625" customWidth="1"/>
    <col min="19" max="19" width="55.140625" style="48" customWidth="1"/>
    <col min="20" max="20" width="27.7109375" bestFit="1" customWidth="1"/>
    <col min="21" max="22" width="11.28515625" customWidth="1"/>
    <col min="23" max="23" width="18.85546875" style="37" customWidth="1"/>
    <col min="24" max="24" width="90.42578125" bestFit="1" customWidth="1"/>
    <col min="25" max="25" width="28.28515625" customWidth="1"/>
    <col min="26" max="26" width="24.140625" customWidth="1"/>
  </cols>
  <sheetData>
    <row r="1" spans="1:26" ht="12.75" customHeight="1" x14ac:dyDescent="0.2">
      <c r="A1" s="111" t="s">
        <v>50</v>
      </c>
      <c r="B1" s="111"/>
      <c r="C1" s="111"/>
      <c r="D1" s="112" t="s">
        <v>34</v>
      </c>
      <c r="E1" s="112"/>
      <c r="F1" s="112"/>
      <c r="G1" s="112"/>
      <c r="H1" s="112"/>
      <c r="I1" s="101" t="str">
        <f>Cover!$C$6</f>
        <v>ALINVEST</v>
      </c>
      <c r="J1" s="101"/>
      <c r="K1" s="101"/>
      <c r="L1" s="105" t="s">
        <v>130</v>
      </c>
      <c r="M1" s="105"/>
      <c r="N1" s="105"/>
      <c r="O1" s="105"/>
      <c r="P1" s="105"/>
      <c r="Q1" s="105"/>
      <c r="R1" s="105"/>
      <c r="S1" s="105"/>
      <c r="T1" s="105"/>
      <c r="U1" s="105"/>
      <c r="V1" s="105"/>
      <c r="W1" s="106"/>
      <c r="X1" s="30" t="s">
        <v>35</v>
      </c>
      <c r="Y1" s="27" t="str">
        <f>Cover!$H$6</f>
        <v>JOCA</v>
      </c>
      <c r="Z1" s="100" t="s">
        <v>29</v>
      </c>
    </row>
    <row r="2" spans="1:26" ht="12.75" customHeight="1" x14ac:dyDescent="0.2">
      <c r="A2" s="111"/>
      <c r="B2" s="111"/>
      <c r="C2" s="111"/>
      <c r="D2" s="112" t="s">
        <v>51</v>
      </c>
      <c r="E2" s="112"/>
      <c r="F2" s="112"/>
      <c r="G2" s="112"/>
      <c r="H2" s="112"/>
      <c r="I2" s="102" t="str">
        <f>Cover!$C$7</f>
        <v>E2558</v>
      </c>
      <c r="J2" s="103"/>
      <c r="K2" s="104"/>
      <c r="L2" s="107"/>
      <c r="M2" s="107"/>
      <c r="N2" s="107"/>
      <c r="O2" s="107"/>
      <c r="P2" s="107"/>
      <c r="Q2" s="107"/>
      <c r="R2" s="107"/>
      <c r="S2" s="107"/>
      <c r="T2" s="107"/>
      <c r="U2" s="107"/>
      <c r="V2" s="107"/>
      <c r="W2" s="108"/>
      <c r="X2" s="30" t="s">
        <v>37</v>
      </c>
      <c r="Y2" s="27" t="str">
        <f>Cover!$H$7</f>
        <v>JOCA</v>
      </c>
      <c r="Z2" s="100"/>
    </row>
    <row r="3" spans="1:26" ht="12.75" customHeight="1" x14ac:dyDescent="0.2">
      <c r="A3" s="111"/>
      <c r="B3" s="111"/>
      <c r="C3" s="111"/>
      <c r="D3" s="112" t="s">
        <v>38</v>
      </c>
      <c r="E3" s="112"/>
      <c r="F3" s="112"/>
      <c r="G3" s="112"/>
      <c r="H3" s="112"/>
      <c r="I3" s="102" t="str">
        <f>Cover!$C$8</f>
        <v>ALFAGEN</v>
      </c>
      <c r="J3" s="103"/>
      <c r="K3" s="104"/>
      <c r="L3" s="107"/>
      <c r="M3" s="107"/>
      <c r="N3" s="107"/>
      <c r="O3" s="107"/>
      <c r="P3" s="107"/>
      <c r="Q3" s="107"/>
      <c r="R3" s="107"/>
      <c r="S3" s="107"/>
      <c r="T3" s="107"/>
      <c r="U3" s="107"/>
      <c r="V3" s="107"/>
      <c r="W3" s="108"/>
      <c r="X3" s="30" t="s">
        <v>39</v>
      </c>
      <c r="Y3" s="29">
        <f>Cover!$H$8</f>
        <v>45797</v>
      </c>
      <c r="Z3" s="100"/>
    </row>
    <row r="4" spans="1:26" ht="12.75" customHeight="1" x14ac:dyDescent="0.2">
      <c r="A4" s="111"/>
      <c r="B4" s="111"/>
      <c r="C4" s="111"/>
      <c r="D4" s="112" t="s">
        <v>40</v>
      </c>
      <c r="E4" s="112"/>
      <c r="F4" s="112"/>
      <c r="G4" s="112"/>
      <c r="H4" s="112"/>
      <c r="I4" s="102" t="str">
        <f>Cover!$C$9</f>
        <v>2558-3311-TMT-E-LST-BIAL</v>
      </c>
      <c r="J4" s="103"/>
      <c r="K4" s="104"/>
      <c r="L4" s="107"/>
      <c r="M4" s="107"/>
      <c r="N4" s="107"/>
      <c r="O4" s="107"/>
      <c r="P4" s="107"/>
      <c r="Q4" s="107"/>
      <c r="R4" s="107"/>
      <c r="S4" s="107"/>
      <c r="T4" s="107"/>
      <c r="U4" s="107"/>
      <c r="V4" s="107"/>
      <c r="W4" s="108"/>
      <c r="X4" s="30" t="s">
        <v>41</v>
      </c>
      <c r="Y4" s="31" t="str">
        <f>Cover!$H$9</f>
        <v>A</v>
      </c>
      <c r="Z4" s="100"/>
    </row>
    <row r="5" spans="1:26" ht="13.5" customHeight="1" x14ac:dyDescent="0.2">
      <c r="A5" s="111"/>
      <c r="B5" s="111"/>
      <c r="C5" s="111"/>
      <c r="D5" s="112" t="s">
        <v>42</v>
      </c>
      <c r="E5" s="112"/>
      <c r="F5" s="112"/>
      <c r="G5" s="112"/>
      <c r="H5" s="112"/>
      <c r="I5" s="102" t="str">
        <f>Cover!$C$10</f>
        <v>2558-3311-TMT-E-LST-BIAL</v>
      </c>
      <c r="J5" s="103"/>
      <c r="K5" s="104"/>
      <c r="L5" s="109"/>
      <c r="M5" s="109"/>
      <c r="N5" s="109"/>
      <c r="O5" s="109"/>
      <c r="P5" s="109"/>
      <c r="Q5" s="109"/>
      <c r="R5" s="109"/>
      <c r="S5" s="109"/>
      <c r="T5" s="109"/>
      <c r="U5" s="109"/>
      <c r="V5" s="109"/>
      <c r="W5" s="110"/>
      <c r="X5" s="30" t="s">
        <v>43</v>
      </c>
      <c r="Y5" s="28" t="s">
        <v>140</v>
      </c>
      <c r="Z5" s="100"/>
    </row>
    <row r="6" spans="1:26" ht="50.1" customHeight="1" x14ac:dyDescent="0.2">
      <c r="A6" s="33" t="s">
        <v>28</v>
      </c>
      <c r="B6" s="32" t="s">
        <v>55</v>
      </c>
      <c r="C6" s="32" t="s">
        <v>56</v>
      </c>
      <c r="D6" s="32" t="s">
        <v>57</v>
      </c>
      <c r="E6" s="32" t="s">
        <v>76</v>
      </c>
      <c r="F6" s="32" t="s">
        <v>77</v>
      </c>
      <c r="G6" s="32" t="s">
        <v>79</v>
      </c>
      <c r="H6" s="32" t="s">
        <v>78</v>
      </c>
      <c r="I6" s="32" t="s">
        <v>80</v>
      </c>
      <c r="J6" s="39" t="s">
        <v>1</v>
      </c>
      <c r="K6" s="39" t="s">
        <v>32</v>
      </c>
      <c r="L6" s="40" t="s">
        <v>129</v>
      </c>
      <c r="M6" s="40" t="s">
        <v>162</v>
      </c>
      <c r="N6" s="39" t="s">
        <v>64</v>
      </c>
      <c r="O6" s="39" t="s">
        <v>15</v>
      </c>
      <c r="P6" s="39" t="s">
        <v>21</v>
      </c>
      <c r="Q6" s="39" t="s">
        <v>19</v>
      </c>
      <c r="R6" s="39" t="s">
        <v>16</v>
      </c>
      <c r="S6" s="47" t="s">
        <v>17</v>
      </c>
      <c r="T6" s="32" t="s">
        <v>18</v>
      </c>
      <c r="U6" s="32" t="s">
        <v>23</v>
      </c>
      <c r="V6" s="32" t="s">
        <v>22</v>
      </c>
      <c r="W6" s="32" t="s">
        <v>25</v>
      </c>
      <c r="X6" s="32" t="s">
        <v>20</v>
      </c>
      <c r="Y6" s="32" t="s">
        <v>26</v>
      </c>
      <c r="Z6" s="32" t="s">
        <v>53</v>
      </c>
    </row>
    <row r="7" spans="1:26" s="3" customFormat="1" ht="20.100000000000001" customHeight="1" x14ac:dyDescent="0.2">
      <c r="A7" s="35">
        <v>1</v>
      </c>
      <c r="B7" s="35">
        <v>33</v>
      </c>
      <c r="C7" s="35">
        <v>2</v>
      </c>
      <c r="D7" s="35">
        <v>1</v>
      </c>
      <c r="E7" s="35" t="s">
        <v>131</v>
      </c>
      <c r="F7" s="35" t="s">
        <v>52</v>
      </c>
      <c r="G7" s="36" t="s">
        <v>62</v>
      </c>
      <c r="H7" s="35" t="s">
        <v>61</v>
      </c>
      <c r="I7" s="36" t="s">
        <v>30</v>
      </c>
      <c r="J7" s="35" t="s">
        <v>155</v>
      </c>
      <c r="K7" s="34" t="str">
        <f t="shared" ref="K7:K33" si="0">CONCATENATE(B7,C7,D7,"-",E7,"-",F7,G7,"-",H7,I7,"-",J7)</f>
        <v>3321-TMT-ESR10-GEN01-PS019</v>
      </c>
      <c r="L7" s="35" t="s">
        <v>0</v>
      </c>
      <c r="M7" s="50">
        <v>300</v>
      </c>
      <c r="N7" s="50"/>
      <c r="O7" s="43" t="s">
        <v>59</v>
      </c>
      <c r="P7" s="44" t="s">
        <v>72</v>
      </c>
      <c r="Q7" s="45" t="s">
        <v>27</v>
      </c>
      <c r="R7" s="41"/>
      <c r="S7" s="49"/>
      <c r="T7" s="44" t="s">
        <v>157</v>
      </c>
      <c r="U7" s="34">
        <v>2.5</v>
      </c>
      <c r="V7" s="34">
        <v>50</v>
      </c>
      <c r="W7" s="44" t="s">
        <v>159</v>
      </c>
      <c r="X7" s="34"/>
      <c r="Y7" s="34" t="s">
        <v>144</v>
      </c>
      <c r="Z7" s="38"/>
    </row>
    <row r="8" spans="1:26" s="3" customFormat="1" ht="20.100000000000001" customHeight="1" x14ac:dyDescent="0.2">
      <c r="A8" s="35">
        <f>A7+1</f>
        <v>2</v>
      </c>
      <c r="B8" s="35">
        <v>33</v>
      </c>
      <c r="C8" s="35">
        <v>2</v>
      </c>
      <c r="D8" s="35">
        <v>1</v>
      </c>
      <c r="E8" s="35" t="s">
        <v>131</v>
      </c>
      <c r="F8" s="35" t="s">
        <v>52</v>
      </c>
      <c r="G8" s="36" t="s">
        <v>62</v>
      </c>
      <c r="H8" s="35" t="s">
        <v>61</v>
      </c>
      <c r="I8" s="36" t="s">
        <v>30</v>
      </c>
      <c r="J8" s="35" t="s">
        <v>86</v>
      </c>
      <c r="K8" s="34" t="str">
        <f t="shared" ref="K8" si="1">CONCATENATE(B8,C8,D8,"-",E8,"-",F8,G8,"-",H8,I8,"-",J8)</f>
        <v>3321-TMT-ESR10-GEN01-PS020</v>
      </c>
      <c r="L8" s="35" t="s">
        <v>0</v>
      </c>
      <c r="M8" s="50">
        <v>300</v>
      </c>
      <c r="N8" s="50"/>
      <c r="O8" s="43" t="s">
        <v>59</v>
      </c>
      <c r="P8" s="44" t="s">
        <v>72</v>
      </c>
      <c r="Q8" s="45" t="s">
        <v>27</v>
      </c>
      <c r="R8" s="41"/>
      <c r="S8" s="49"/>
      <c r="T8" s="44" t="s">
        <v>157</v>
      </c>
      <c r="U8" s="34">
        <v>2.5</v>
      </c>
      <c r="V8" s="34">
        <v>50</v>
      </c>
      <c r="W8" s="44" t="s">
        <v>159</v>
      </c>
      <c r="X8" s="34"/>
      <c r="Y8" s="34" t="s">
        <v>144</v>
      </c>
      <c r="Z8" s="38"/>
    </row>
    <row r="9" spans="1:26" s="3" customFormat="1" ht="20.100000000000001" customHeight="1" x14ac:dyDescent="0.2">
      <c r="A9" s="35">
        <f t="shared" ref="A9:A64" si="2">A8+1</f>
        <v>3</v>
      </c>
      <c r="B9" s="35">
        <v>33</v>
      </c>
      <c r="C9" s="35">
        <v>1</v>
      </c>
      <c r="D9" s="35">
        <v>1</v>
      </c>
      <c r="E9" s="35" t="s">
        <v>131</v>
      </c>
      <c r="F9" s="35" t="s">
        <v>52</v>
      </c>
      <c r="G9" s="36" t="s">
        <v>62</v>
      </c>
      <c r="H9" s="35" t="s">
        <v>61</v>
      </c>
      <c r="I9" s="36" t="s">
        <v>30</v>
      </c>
      <c r="J9" s="35" t="s">
        <v>87</v>
      </c>
      <c r="K9" s="34" t="str">
        <f t="shared" si="0"/>
        <v>3311-TMT-ESR10-GEN01-PDT020</v>
      </c>
      <c r="L9" s="35" t="s">
        <v>0</v>
      </c>
      <c r="M9" s="35">
        <v>370</v>
      </c>
      <c r="N9" s="50"/>
      <c r="O9" s="43" t="s">
        <v>59</v>
      </c>
      <c r="P9" s="44" t="s">
        <v>70</v>
      </c>
      <c r="Q9" s="45" t="s">
        <v>24</v>
      </c>
      <c r="R9" s="41"/>
      <c r="S9" s="34"/>
      <c r="T9" s="44" t="s">
        <v>158</v>
      </c>
      <c r="U9" s="34">
        <v>0</v>
      </c>
      <c r="V9" s="34">
        <v>20</v>
      </c>
      <c r="W9" s="44" t="s">
        <v>159</v>
      </c>
      <c r="X9" s="34"/>
      <c r="Y9" s="34" t="s">
        <v>144</v>
      </c>
      <c r="Z9" s="38"/>
    </row>
    <row r="10" spans="1:26" s="3" customFormat="1" ht="20.100000000000001" customHeight="1" x14ac:dyDescent="0.2">
      <c r="A10" s="35">
        <f t="shared" si="2"/>
        <v>4</v>
      </c>
      <c r="B10" s="35">
        <v>33</v>
      </c>
      <c r="C10" s="35">
        <v>1</v>
      </c>
      <c r="D10" s="35">
        <v>1</v>
      </c>
      <c r="E10" s="35" t="s">
        <v>131</v>
      </c>
      <c r="F10" s="35" t="s">
        <v>52</v>
      </c>
      <c r="G10" s="36" t="s">
        <v>62</v>
      </c>
      <c r="H10" s="35" t="s">
        <v>61</v>
      </c>
      <c r="I10" s="36" t="s">
        <v>30</v>
      </c>
      <c r="J10" s="35" t="s">
        <v>88</v>
      </c>
      <c r="K10" s="34" t="str">
        <f t="shared" si="0"/>
        <v>3311-TMT-ESR10-GEN01-PDT021</v>
      </c>
      <c r="L10" s="35" t="s">
        <v>0</v>
      </c>
      <c r="M10" s="35">
        <v>370</v>
      </c>
      <c r="N10" s="50"/>
      <c r="O10" s="43" t="s">
        <v>59</v>
      </c>
      <c r="P10" s="44" t="s">
        <v>71</v>
      </c>
      <c r="Q10" s="45" t="s">
        <v>24</v>
      </c>
      <c r="R10" s="41"/>
      <c r="S10" s="34"/>
      <c r="T10" s="44" t="s">
        <v>158</v>
      </c>
      <c r="U10" s="34">
        <v>0</v>
      </c>
      <c r="V10" s="34">
        <v>20</v>
      </c>
      <c r="W10" s="44" t="s">
        <v>159</v>
      </c>
      <c r="X10" s="34"/>
      <c r="Y10" s="34" t="s">
        <v>144</v>
      </c>
      <c r="Z10" s="38"/>
    </row>
    <row r="11" spans="1:26" s="3" customFormat="1" ht="20.100000000000001" customHeight="1" x14ac:dyDescent="0.2">
      <c r="A11" s="35">
        <f t="shared" si="2"/>
        <v>5</v>
      </c>
      <c r="B11" s="35">
        <v>33</v>
      </c>
      <c r="C11" s="35">
        <v>1</v>
      </c>
      <c r="D11" s="35">
        <v>1</v>
      </c>
      <c r="E11" s="35" t="s">
        <v>131</v>
      </c>
      <c r="F11" s="35" t="s">
        <v>52</v>
      </c>
      <c r="G11" s="36" t="s">
        <v>62</v>
      </c>
      <c r="H11" s="35" t="s">
        <v>61</v>
      </c>
      <c r="I11" s="36" t="s">
        <v>30</v>
      </c>
      <c r="J11" s="35" t="s">
        <v>89</v>
      </c>
      <c r="K11" s="34" t="str">
        <f t="shared" ref="K11" si="3">CONCATENATE(B11,C11,D11,"-",E11,"-",F11,G11,"-",H11,I11,"-",J11)</f>
        <v>3311-TMT-ESR10-GEN01-FCV020</v>
      </c>
      <c r="L11" s="35" t="s">
        <v>0</v>
      </c>
      <c r="M11" s="35">
        <v>340</v>
      </c>
      <c r="N11" s="50"/>
      <c r="O11" s="43" t="s">
        <v>59</v>
      </c>
      <c r="P11" s="44" t="s">
        <v>73</v>
      </c>
      <c r="Q11" s="45" t="s">
        <v>127</v>
      </c>
      <c r="R11" s="41"/>
      <c r="S11" s="34"/>
      <c r="T11" s="44" t="s">
        <v>166</v>
      </c>
      <c r="U11" s="34">
        <v>4</v>
      </c>
      <c r="V11" s="34">
        <v>20</v>
      </c>
      <c r="W11" s="44" t="s">
        <v>164</v>
      </c>
      <c r="X11" s="34"/>
      <c r="Y11" s="34" t="s">
        <v>144</v>
      </c>
      <c r="Z11" s="38"/>
    </row>
    <row r="12" spans="1:26" s="3" customFormat="1" ht="20.100000000000001" customHeight="1" x14ac:dyDescent="0.2">
      <c r="A12" s="35">
        <f t="shared" si="2"/>
        <v>6</v>
      </c>
      <c r="B12" s="35">
        <v>33</v>
      </c>
      <c r="C12" s="35">
        <v>1</v>
      </c>
      <c r="D12" s="35">
        <v>1</v>
      </c>
      <c r="E12" s="35" t="s">
        <v>131</v>
      </c>
      <c r="F12" s="35" t="s">
        <v>52</v>
      </c>
      <c r="G12" s="36" t="s">
        <v>74</v>
      </c>
      <c r="H12" s="35" t="s">
        <v>82</v>
      </c>
      <c r="I12" s="36" t="s">
        <v>30</v>
      </c>
      <c r="J12" s="35" t="s">
        <v>165</v>
      </c>
      <c r="K12" s="34" t="str">
        <f>CONCATENATE(B12,C12,D12,"-",E12,"-",F12,G12,"-",H12,I12,"-",J12)</f>
        <v>3311-TMT-ESR90-EXS01-FCV030</v>
      </c>
      <c r="L12" s="35" t="s">
        <v>0</v>
      </c>
      <c r="M12" s="35">
        <v>620</v>
      </c>
      <c r="N12" s="50"/>
      <c r="O12" s="43" t="s">
        <v>60</v>
      </c>
      <c r="P12" s="44" t="s">
        <v>83</v>
      </c>
      <c r="Q12" s="45" t="s">
        <v>127</v>
      </c>
      <c r="R12" s="41"/>
      <c r="S12" s="34"/>
      <c r="T12" s="44" t="s">
        <v>166</v>
      </c>
      <c r="U12" s="34">
        <v>4</v>
      </c>
      <c r="V12" s="34">
        <v>20</v>
      </c>
      <c r="W12" s="44" t="s">
        <v>164</v>
      </c>
      <c r="X12" s="34"/>
      <c r="Y12" s="34" t="s">
        <v>144</v>
      </c>
      <c r="Z12" s="38"/>
    </row>
    <row r="13" spans="1:26" s="3" customFormat="1" ht="20.100000000000001" customHeight="1" x14ac:dyDescent="0.2">
      <c r="A13" s="35">
        <f t="shared" si="2"/>
        <v>7</v>
      </c>
      <c r="B13" s="35">
        <v>33</v>
      </c>
      <c r="C13" s="35">
        <v>1</v>
      </c>
      <c r="D13" s="35">
        <v>1</v>
      </c>
      <c r="E13" s="35" t="s">
        <v>131</v>
      </c>
      <c r="F13" s="35" t="s">
        <v>52</v>
      </c>
      <c r="G13" s="36" t="s">
        <v>62</v>
      </c>
      <c r="H13" s="35" t="s">
        <v>61</v>
      </c>
      <c r="I13" s="36" t="s">
        <v>30</v>
      </c>
      <c r="J13" s="35"/>
      <c r="K13" s="34" t="str">
        <f t="shared" si="0"/>
        <v>3311-TMT-ESR10-GEN01-</v>
      </c>
      <c r="L13" s="35" t="s">
        <v>0</v>
      </c>
      <c r="M13" s="35">
        <v>380</v>
      </c>
      <c r="N13" s="50"/>
      <c r="O13" s="43" t="s">
        <v>59</v>
      </c>
      <c r="P13" s="44" t="s">
        <v>167</v>
      </c>
      <c r="Q13" s="45" t="s">
        <v>127</v>
      </c>
      <c r="R13" s="41"/>
      <c r="S13" s="34"/>
      <c r="T13" s="44" t="s">
        <v>221</v>
      </c>
      <c r="U13" s="34"/>
      <c r="V13" s="34"/>
      <c r="W13" s="44"/>
      <c r="X13" s="34"/>
      <c r="Y13" s="34" t="s">
        <v>144</v>
      </c>
      <c r="Z13" s="38"/>
    </row>
    <row r="14" spans="1:26" ht="20.100000000000001" customHeight="1" x14ac:dyDescent="0.2">
      <c r="A14" s="35">
        <f t="shared" si="2"/>
        <v>8</v>
      </c>
      <c r="B14" s="35">
        <v>33</v>
      </c>
      <c r="C14" s="35">
        <v>1</v>
      </c>
      <c r="D14" s="35">
        <v>1</v>
      </c>
      <c r="E14" s="35" t="s">
        <v>131</v>
      </c>
      <c r="F14" s="35" t="s">
        <v>52</v>
      </c>
      <c r="G14" s="36" t="s">
        <v>74</v>
      </c>
      <c r="H14" s="35" t="s">
        <v>82</v>
      </c>
      <c r="I14" s="36" t="s">
        <v>30</v>
      </c>
      <c r="J14" s="35"/>
      <c r="K14" s="34" t="str">
        <f>CONCATENATE(B14,C14,D14,"-",E14,"-",F14,G14,"-",H14,I14,"-",J14)</f>
        <v>3311-TMT-ESR90-EXS01-</v>
      </c>
      <c r="L14" s="35" t="s">
        <v>0</v>
      </c>
      <c r="M14" s="35">
        <v>650</v>
      </c>
      <c r="N14" s="50"/>
      <c r="O14" s="43" t="s">
        <v>60</v>
      </c>
      <c r="P14" s="44" t="s">
        <v>168</v>
      </c>
      <c r="Q14" s="45" t="s">
        <v>127</v>
      </c>
      <c r="R14" s="41"/>
      <c r="S14" s="34"/>
      <c r="T14" s="44" t="s">
        <v>222</v>
      </c>
      <c r="U14" s="34"/>
      <c r="V14" s="34"/>
      <c r="W14" s="44"/>
      <c r="X14" s="34"/>
      <c r="Y14" s="34" t="s">
        <v>144</v>
      </c>
      <c r="Z14" s="38"/>
    </row>
    <row r="15" spans="1:26" ht="20.100000000000001" customHeight="1" x14ac:dyDescent="0.2">
      <c r="A15" s="35">
        <f t="shared" si="2"/>
        <v>9</v>
      </c>
      <c r="B15" s="35">
        <v>33</v>
      </c>
      <c r="C15" s="35">
        <v>1</v>
      </c>
      <c r="D15" s="35">
        <v>1</v>
      </c>
      <c r="E15" s="35" t="s">
        <v>131</v>
      </c>
      <c r="F15" s="35" t="s">
        <v>52</v>
      </c>
      <c r="G15" s="36" t="s">
        <v>74</v>
      </c>
      <c r="H15" s="35" t="s">
        <v>82</v>
      </c>
      <c r="I15" s="36" t="s">
        <v>30</v>
      </c>
      <c r="J15" s="35" t="s">
        <v>143</v>
      </c>
      <c r="K15" s="34" t="str">
        <f t="shared" si="0"/>
        <v>3311-TMT-ESR90-EXS01-TE090</v>
      </c>
      <c r="L15" s="35" t="s">
        <v>0</v>
      </c>
      <c r="M15" s="35">
        <v>560</v>
      </c>
      <c r="N15" s="50"/>
      <c r="O15" s="43" t="s">
        <v>60</v>
      </c>
      <c r="P15" s="44" t="s">
        <v>84</v>
      </c>
      <c r="Q15" s="45" t="s">
        <v>128</v>
      </c>
      <c r="R15" s="41"/>
      <c r="S15" s="34"/>
      <c r="T15" s="44" t="s">
        <v>224</v>
      </c>
      <c r="U15" s="34"/>
      <c r="V15" s="34"/>
      <c r="W15" s="44"/>
      <c r="X15" s="34"/>
      <c r="Y15" s="34" t="s">
        <v>144</v>
      </c>
      <c r="Z15" s="38"/>
    </row>
    <row r="16" spans="1:26" ht="20.100000000000001" customHeight="1" x14ac:dyDescent="0.2">
      <c r="A16" s="35">
        <f t="shared" si="2"/>
        <v>10</v>
      </c>
      <c r="B16" s="35">
        <v>33</v>
      </c>
      <c r="C16" s="35">
        <v>1</v>
      </c>
      <c r="D16" s="35">
        <v>1</v>
      </c>
      <c r="E16" s="35" t="s">
        <v>131</v>
      </c>
      <c r="F16" s="35" t="s">
        <v>52</v>
      </c>
      <c r="G16" s="36" t="s">
        <v>74</v>
      </c>
      <c r="H16" s="35" t="s">
        <v>82</v>
      </c>
      <c r="I16" s="36" t="s">
        <v>30</v>
      </c>
      <c r="J16" s="35" t="s">
        <v>75</v>
      </c>
      <c r="K16" s="34" t="str">
        <f t="shared" si="0"/>
        <v>3311-TMT-ESR90-EXS01-PS090</v>
      </c>
      <c r="L16" s="35" t="s">
        <v>0</v>
      </c>
      <c r="M16" s="35">
        <v>640</v>
      </c>
      <c r="N16" s="50"/>
      <c r="O16" s="43" t="s">
        <v>60</v>
      </c>
      <c r="P16" s="44" t="s">
        <v>169</v>
      </c>
      <c r="Q16" s="45" t="s">
        <v>24</v>
      </c>
      <c r="R16" s="41"/>
      <c r="S16" s="34"/>
      <c r="T16" s="44" t="s">
        <v>158</v>
      </c>
      <c r="U16" s="34">
        <v>4</v>
      </c>
      <c r="V16" s="34">
        <v>20</v>
      </c>
      <c r="W16" s="44" t="s">
        <v>164</v>
      </c>
      <c r="X16" s="34"/>
      <c r="Y16" s="34" t="s">
        <v>144</v>
      </c>
      <c r="Z16" s="38"/>
    </row>
    <row r="17" spans="1:26" ht="20.100000000000001" customHeight="1" x14ac:dyDescent="0.2">
      <c r="A17" s="35">
        <f t="shared" si="2"/>
        <v>11</v>
      </c>
      <c r="B17" s="35">
        <v>33</v>
      </c>
      <c r="C17" s="35">
        <v>1</v>
      </c>
      <c r="D17" s="35">
        <v>1</v>
      </c>
      <c r="E17" s="35" t="s">
        <v>131</v>
      </c>
      <c r="F17" s="35" t="s">
        <v>52</v>
      </c>
      <c r="G17" s="36" t="s">
        <v>85</v>
      </c>
      <c r="H17" s="35" t="s">
        <v>61</v>
      </c>
      <c r="I17" s="36" t="s">
        <v>30</v>
      </c>
      <c r="J17" s="35" t="s">
        <v>132</v>
      </c>
      <c r="K17" s="34" t="str">
        <f>CONCATENATE(B17,C17,D17,"-",E17,"-",F17,G17,"-",H17,I17,"-",J17)</f>
        <v>3311-TMT-ESR20-GEN01-FQ020</v>
      </c>
      <c r="L17" s="35"/>
      <c r="M17" s="35">
        <v>600</v>
      </c>
      <c r="N17" s="50"/>
      <c r="O17" s="43" t="s">
        <v>58</v>
      </c>
      <c r="P17" s="44" t="s">
        <v>170</v>
      </c>
      <c r="Q17" s="45" t="s">
        <v>27</v>
      </c>
      <c r="R17" s="41"/>
      <c r="S17" s="34"/>
      <c r="T17" s="44" t="s">
        <v>157</v>
      </c>
      <c r="U17" s="51">
        <v>-10</v>
      </c>
      <c r="V17" s="34">
        <v>-120</v>
      </c>
      <c r="W17" s="44" t="s">
        <v>159</v>
      </c>
      <c r="X17" s="34"/>
      <c r="Y17" s="34" t="s">
        <v>144</v>
      </c>
      <c r="Z17" s="38"/>
    </row>
    <row r="18" spans="1:26" s="3" customFormat="1" ht="20.100000000000001" customHeight="1" x14ac:dyDescent="0.2">
      <c r="A18" s="35">
        <f t="shared" si="2"/>
        <v>12</v>
      </c>
      <c r="B18" s="35">
        <v>33</v>
      </c>
      <c r="C18" s="35">
        <v>1</v>
      </c>
      <c r="D18" s="35">
        <v>1</v>
      </c>
      <c r="E18" s="35" t="s">
        <v>131</v>
      </c>
      <c r="F18" s="35" t="s">
        <v>52</v>
      </c>
      <c r="G18" s="36" t="s">
        <v>85</v>
      </c>
      <c r="H18" s="35" t="s">
        <v>61</v>
      </c>
      <c r="I18" s="36" t="s">
        <v>30</v>
      </c>
      <c r="J18" s="35" t="s">
        <v>81</v>
      </c>
      <c r="K18" s="34" t="str">
        <f t="shared" si="0"/>
        <v>3311-TMT-ESR20-GEN01-PS010</v>
      </c>
      <c r="L18" s="35" t="s">
        <v>0</v>
      </c>
      <c r="M18" s="35">
        <v>295</v>
      </c>
      <c r="N18" s="50"/>
      <c r="O18" s="43" t="s">
        <v>59</v>
      </c>
      <c r="P18" s="44" t="s">
        <v>185</v>
      </c>
      <c r="Q18" s="45" t="s">
        <v>171</v>
      </c>
      <c r="R18" s="41"/>
      <c r="S18" s="34"/>
      <c r="T18" s="44" t="s">
        <v>158</v>
      </c>
      <c r="U18" s="34">
        <v>4</v>
      </c>
      <c r="V18" s="34">
        <v>20</v>
      </c>
      <c r="W18" s="44" t="s">
        <v>164</v>
      </c>
      <c r="X18" s="34"/>
      <c r="Y18" s="34" t="s">
        <v>144</v>
      </c>
      <c r="Z18" s="38"/>
    </row>
    <row r="19" spans="1:26" s="3" customFormat="1" ht="20.100000000000001" customHeight="1" x14ac:dyDescent="0.2">
      <c r="A19" s="35">
        <f t="shared" si="2"/>
        <v>13</v>
      </c>
      <c r="B19" s="35">
        <v>33</v>
      </c>
      <c r="C19" s="35">
        <v>1</v>
      </c>
      <c r="D19" s="35">
        <v>1</v>
      </c>
      <c r="E19" s="35" t="s">
        <v>131</v>
      </c>
      <c r="F19" s="35" t="s">
        <v>52</v>
      </c>
      <c r="G19" s="36" t="s">
        <v>85</v>
      </c>
      <c r="H19" s="35" t="s">
        <v>61</v>
      </c>
      <c r="I19" s="36" t="s">
        <v>30</v>
      </c>
      <c r="J19" s="35" t="s">
        <v>154</v>
      </c>
      <c r="K19" s="34" t="str">
        <f t="shared" si="0"/>
        <v>3311-TMT-ESR20-GEN01-PS011</v>
      </c>
      <c r="L19" s="35" t="s">
        <v>0</v>
      </c>
      <c r="M19" s="35">
        <v>295</v>
      </c>
      <c r="N19" s="50"/>
      <c r="O19" s="43" t="s">
        <v>59</v>
      </c>
      <c r="P19" s="44" t="s">
        <v>185</v>
      </c>
      <c r="Q19" s="45" t="s">
        <v>171</v>
      </c>
      <c r="R19" s="41"/>
      <c r="S19" s="34"/>
      <c r="T19" s="44" t="s">
        <v>158</v>
      </c>
      <c r="U19" s="34">
        <v>4</v>
      </c>
      <c r="V19" s="34">
        <v>20</v>
      </c>
      <c r="W19" s="44" t="s">
        <v>164</v>
      </c>
      <c r="X19" s="34"/>
      <c r="Y19" s="34" t="s">
        <v>144</v>
      </c>
      <c r="Z19" s="38"/>
    </row>
    <row r="20" spans="1:26" s="3" customFormat="1" ht="20.100000000000001" customHeight="1" x14ac:dyDescent="0.2">
      <c r="A20" s="35">
        <f t="shared" si="2"/>
        <v>14</v>
      </c>
      <c r="B20" s="35">
        <v>33</v>
      </c>
      <c r="C20" s="35">
        <v>1</v>
      </c>
      <c r="D20" s="35">
        <v>1</v>
      </c>
      <c r="E20" s="35" t="s">
        <v>131</v>
      </c>
      <c r="F20" s="35" t="s">
        <v>52</v>
      </c>
      <c r="G20" s="36" t="s">
        <v>85</v>
      </c>
      <c r="H20" s="35" t="s">
        <v>61</v>
      </c>
      <c r="I20" s="36" t="s">
        <v>30</v>
      </c>
      <c r="J20" s="35" t="s">
        <v>133</v>
      </c>
      <c r="K20" s="34" t="str">
        <f t="shared" si="0"/>
        <v>3311-TMT-ESR20-GEN01-SV020A</v>
      </c>
      <c r="L20" s="35"/>
      <c r="M20" s="35">
        <v>305</v>
      </c>
      <c r="N20" s="50"/>
      <c r="O20" s="43" t="s">
        <v>59</v>
      </c>
      <c r="P20" s="44" t="s">
        <v>186</v>
      </c>
      <c r="Q20" s="45" t="s">
        <v>172</v>
      </c>
      <c r="R20" s="41"/>
      <c r="S20" s="34"/>
      <c r="T20" s="44" t="s">
        <v>158</v>
      </c>
      <c r="U20" s="34">
        <v>4</v>
      </c>
      <c r="V20" s="34">
        <v>20</v>
      </c>
      <c r="W20" s="44" t="s">
        <v>164</v>
      </c>
      <c r="X20" s="34"/>
      <c r="Y20" s="34" t="s">
        <v>144</v>
      </c>
      <c r="Z20" s="38"/>
    </row>
    <row r="21" spans="1:26" s="3" customFormat="1" ht="20.100000000000001" customHeight="1" x14ac:dyDescent="0.2">
      <c r="A21" s="35">
        <f t="shared" si="2"/>
        <v>15</v>
      </c>
      <c r="B21" s="35">
        <v>33</v>
      </c>
      <c r="C21" s="35">
        <v>1</v>
      </c>
      <c r="D21" s="35">
        <v>1</v>
      </c>
      <c r="E21" s="35" t="s">
        <v>131</v>
      </c>
      <c r="F21" s="35" t="s">
        <v>52</v>
      </c>
      <c r="G21" s="36" t="s">
        <v>85</v>
      </c>
      <c r="H21" s="35" t="s">
        <v>61</v>
      </c>
      <c r="I21" s="36" t="s">
        <v>30</v>
      </c>
      <c r="J21" s="35" t="s">
        <v>134</v>
      </c>
      <c r="K21" s="34" t="str">
        <f t="shared" ref="K21:K24" si="4">CONCATENATE(B21,C21,D21,"-",E21,"-",F21,G21,"-",H21,I21,"-",J21)</f>
        <v>3311-TMT-ESR20-GEN01-PS024</v>
      </c>
      <c r="L21" s="35"/>
      <c r="M21" s="35">
        <v>305</v>
      </c>
      <c r="N21" s="50"/>
      <c r="O21" s="43" t="s">
        <v>59</v>
      </c>
      <c r="P21" s="44" t="s">
        <v>186</v>
      </c>
      <c r="Q21" s="45" t="s">
        <v>172</v>
      </c>
      <c r="R21" s="41"/>
      <c r="S21" s="34"/>
      <c r="T21" s="44" t="s">
        <v>158</v>
      </c>
      <c r="U21" s="34">
        <v>4</v>
      </c>
      <c r="V21" s="34">
        <v>20</v>
      </c>
      <c r="W21" s="44" t="s">
        <v>164</v>
      </c>
      <c r="X21" s="34"/>
      <c r="Y21" s="34" t="s">
        <v>144</v>
      </c>
      <c r="Z21" s="38"/>
    </row>
    <row r="22" spans="1:26" s="3" customFormat="1" ht="20.100000000000001" customHeight="1" x14ac:dyDescent="0.2">
      <c r="A22" s="35">
        <f t="shared" si="2"/>
        <v>16</v>
      </c>
      <c r="B22" s="35">
        <v>33</v>
      </c>
      <c r="C22" s="35">
        <v>1</v>
      </c>
      <c r="D22" s="35">
        <v>1</v>
      </c>
      <c r="E22" s="35" t="s">
        <v>131</v>
      </c>
      <c r="F22" s="35" t="s">
        <v>52</v>
      </c>
      <c r="G22" s="36" t="s">
        <v>74</v>
      </c>
      <c r="H22" s="35" t="s">
        <v>82</v>
      </c>
      <c r="I22" s="36" t="s">
        <v>30</v>
      </c>
      <c r="J22" s="35" t="s">
        <v>143</v>
      </c>
      <c r="K22" s="34" t="str">
        <f t="shared" si="4"/>
        <v>3311-TMT-ESR90-EXS01-TE090</v>
      </c>
      <c r="L22" s="35"/>
      <c r="M22" s="35">
        <v>560</v>
      </c>
      <c r="N22" s="50"/>
      <c r="O22" s="43" t="s">
        <v>60</v>
      </c>
      <c r="P22" s="44" t="s">
        <v>225</v>
      </c>
      <c r="Q22" s="45" t="s">
        <v>128</v>
      </c>
      <c r="R22" s="41"/>
      <c r="S22" s="34"/>
      <c r="T22" s="44" t="s">
        <v>224</v>
      </c>
      <c r="U22" s="34"/>
      <c r="V22" s="34"/>
      <c r="W22" s="44"/>
      <c r="X22" s="34"/>
      <c r="Y22" s="34"/>
      <c r="Z22" s="38"/>
    </row>
    <row r="23" spans="1:26" s="3" customFormat="1" ht="20.100000000000001" customHeight="1" x14ac:dyDescent="0.2">
      <c r="A23" s="35">
        <f>A21+1</f>
        <v>16</v>
      </c>
      <c r="B23" s="35">
        <v>33</v>
      </c>
      <c r="C23" s="35">
        <v>1</v>
      </c>
      <c r="D23" s="35">
        <v>1</v>
      </c>
      <c r="E23" s="35" t="s">
        <v>131</v>
      </c>
      <c r="F23" s="35" t="s">
        <v>52</v>
      </c>
      <c r="G23" s="36" t="s">
        <v>85</v>
      </c>
      <c r="H23" s="35" t="s">
        <v>61</v>
      </c>
      <c r="I23" s="36" t="s">
        <v>30</v>
      </c>
      <c r="J23" s="35" t="s">
        <v>135</v>
      </c>
      <c r="K23" s="34" t="str">
        <f t="shared" si="4"/>
        <v>3311-TMT-ESR20-GEN01-SV022</v>
      </c>
      <c r="L23" s="35"/>
      <c r="M23" s="35">
        <v>560</v>
      </c>
      <c r="N23" s="50"/>
      <c r="O23" s="43" t="s">
        <v>60</v>
      </c>
      <c r="P23" s="44" t="s">
        <v>226</v>
      </c>
      <c r="Q23" s="45" t="s">
        <v>128</v>
      </c>
      <c r="R23" s="41"/>
      <c r="S23" s="34"/>
      <c r="T23" s="44" t="s">
        <v>224</v>
      </c>
      <c r="U23" s="34"/>
      <c r="V23" s="34"/>
      <c r="W23" s="44"/>
      <c r="X23" s="34"/>
      <c r="Y23" s="34" t="s">
        <v>144</v>
      </c>
      <c r="Z23" s="38"/>
    </row>
    <row r="24" spans="1:26" s="3" customFormat="1" ht="20.100000000000001" customHeight="1" x14ac:dyDescent="0.2">
      <c r="A24" s="35">
        <f t="shared" si="2"/>
        <v>17</v>
      </c>
      <c r="B24" s="35">
        <v>33</v>
      </c>
      <c r="C24" s="35">
        <v>1</v>
      </c>
      <c r="D24" s="35">
        <v>1</v>
      </c>
      <c r="E24" s="35" t="s">
        <v>131</v>
      </c>
      <c r="F24" s="35" t="s">
        <v>52</v>
      </c>
      <c r="G24" s="36" t="s">
        <v>85</v>
      </c>
      <c r="H24" s="35" t="s">
        <v>61</v>
      </c>
      <c r="I24" s="36" t="s">
        <v>30</v>
      </c>
      <c r="J24" s="35" t="s">
        <v>136</v>
      </c>
      <c r="K24" s="34" t="str">
        <f t="shared" si="4"/>
        <v>3311-TMT-ESR20-GEN01-PS025</v>
      </c>
      <c r="L24" s="35" t="s">
        <v>0</v>
      </c>
      <c r="M24" s="35">
        <v>430</v>
      </c>
      <c r="N24" s="50"/>
      <c r="O24" s="43" t="s">
        <v>175</v>
      </c>
      <c r="P24" s="44" t="s">
        <v>173</v>
      </c>
      <c r="Q24" s="45" t="s">
        <v>24</v>
      </c>
      <c r="R24" s="41"/>
      <c r="S24" s="34"/>
      <c r="T24" s="44" t="s">
        <v>223</v>
      </c>
      <c r="U24" s="34">
        <v>0</v>
      </c>
      <c r="V24" s="34">
        <v>20</v>
      </c>
      <c r="W24" s="44" t="s">
        <v>159</v>
      </c>
      <c r="X24" s="34"/>
      <c r="Y24" s="34" t="s">
        <v>144</v>
      </c>
      <c r="Z24" s="38"/>
    </row>
    <row r="25" spans="1:26" s="3" customFormat="1" ht="20.100000000000001" customHeight="1" x14ac:dyDescent="0.2">
      <c r="A25" s="35">
        <f t="shared" si="2"/>
        <v>18</v>
      </c>
      <c r="B25" s="35">
        <v>33</v>
      </c>
      <c r="C25" s="35">
        <v>1</v>
      </c>
      <c r="D25" s="35">
        <v>1</v>
      </c>
      <c r="E25" s="35" t="s">
        <v>131</v>
      </c>
      <c r="F25" s="35" t="s">
        <v>52</v>
      </c>
      <c r="G25" s="36" t="s">
        <v>85</v>
      </c>
      <c r="H25" s="35" t="s">
        <v>61</v>
      </c>
      <c r="I25" s="36" t="s">
        <v>30</v>
      </c>
      <c r="J25" s="35" t="s">
        <v>160</v>
      </c>
      <c r="K25" s="34" t="str">
        <f t="shared" si="0"/>
        <v>3311-TMT-ESR20-GEN01-PDT012</v>
      </c>
      <c r="L25" s="35" t="s">
        <v>0</v>
      </c>
      <c r="M25" s="35">
        <v>450</v>
      </c>
      <c r="N25" s="50"/>
      <c r="O25" s="43" t="s">
        <v>175</v>
      </c>
      <c r="P25" s="44" t="s">
        <v>174</v>
      </c>
      <c r="Q25" s="45" t="s">
        <v>127</v>
      </c>
      <c r="R25" s="41"/>
      <c r="S25" s="34"/>
      <c r="T25" s="44" t="s">
        <v>166</v>
      </c>
      <c r="U25" s="34">
        <v>4</v>
      </c>
      <c r="V25" s="34">
        <v>20</v>
      </c>
      <c r="W25" s="44" t="s">
        <v>164</v>
      </c>
      <c r="X25" s="34"/>
      <c r="Y25" s="34" t="s">
        <v>144</v>
      </c>
      <c r="Z25" s="38"/>
    </row>
    <row r="26" spans="1:26" s="3" customFormat="1" ht="20.100000000000001" customHeight="1" x14ac:dyDescent="0.2">
      <c r="A26" s="35">
        <f t="shared" si="2"/>
        <v>19</v>
      </c>
      <c r="B26" s="35">
        <v>33</v>
      </c>
      <c r="C26" s="35">
        <v>1</v>
      </c>
      <c r="D26" s="35">
        <v>1</v>
      </c>
      <c r="E26" s="35" t="s">
        <v>131</v>
      </c>
      <c r="F26" s="35" t="s">
        <v>52</v>
      </c>
      <c r="G26" s="36" t="s">
        <v>85</v>
      </c>
      <c r="H26" s="35" t="s">
        <v>61</v>
      </c>
      <c r="I26" s="36" t="s">
        <v>30</v>
      </c>
      <c r="J26" s="35" t="s">
        <v>161</v>
      </c>
      <c r="K26" s="34" t="str">
        <f t="shared" si="0"/>
        <v>3311-TMT-ESR20-GEN01-PDT013</v>
      </c>
      <c r="L26" s="35" t="s">
        <v>0</v>
      </c>
      <c r="M26" s="35">
        <v>490</v>
      </c>
      <c r="N26" s="50"/>
      <c r="O26" s="43" t="s">
        <v>175</v>
      </c>
      <c r="P26" s="44" t="s">
        <v>192</v>
      </c>
      <c r="Q26" s="45" t="s">
        <v>127</v>
      </c>
      <c r="R26" s="41"/>
      <c r="S26" s="34"/>
      <c r="T26" s="44" t="s">
        <v>221</v>
      </c>
      <c r="U26" s="34"/>
      <c r="V26" s="34"/>
      <c r="W26" s="44"/>
      <c r="X26" s="34"/>
      <c r="Y26" s="34" t="s">
        <v>144</v>
      </c>
      <c r="Z26" s="38"/>
    </row>
    <row r="27" spans="1:26" s="3" customFormat="1" ht="20.100000000000001" customHeight="1" x14ac:dyDescent="0.2">
      <c r="A27" s="35">
        <f>A26+1</f>
        <v>20</v>
      </c>
      <c r="B27" s="35">
        <v>33</v>
      </c>
      <c r="C27" s="35">
        <v>1</v>
      </c>
      <c r="D27" s="35">
        <v>1</v>
      </c>
      <c r="E27" s="35" t="s">
        <v>131</v>
      </c>
      <c r="F27" s="35" t="s">
        <v>52</v>
      </c>
      <c r="G27" s="36" t="s">
        <v>85</v>
      </c>
      <c r="H27" s="35" t="s">
        <v>61</v>
      </c>
      <c r="I27" s="36" t="s">
        <v>30</v>
      </c>
      <c r="J27" s="35" t="s">
        <v>163</v>
      </c>
      <c r="K27" s="34" t="str">
        <f t="shared" si="0"/>
        <v>3311-TMT-ESR20-GEN01-FCV011</v>
      </c>
      <c r="L27" s="35" t="s">
        <v>0</v>
      </c>
      <c r="M27" s="35">
        <v>1040</v>
      </c>
      <c r="N27" s="50"/>
      <c r="O27" s="43" t="s">
        <v>176</v>
      </c>
      <c r="P27" s="44" t="s">
        <v>177</v>
      </c>
      <c r="Q27" s="44" t="s">
        <v>27</v>
      </c>
      <c r="R27" s="41"/>
      <c r="S27" s="34"/>
      <c r="T27" s="44" t="s">
        <v>157</v>
      </c>
      <c r="U27" s="34">
        <v>0.5</v>
      </c>
      <c r="V27" s="34">
        <v>6</v>
      </c>
      <c r="W27" s="44" t="s">
        <v>201</v>
      </c>
      <c r="X27" s="34"/>
      <c r="Y27" s="34" t="s">
        <v>144</v>
      </c>
      <c r="Z27" s="38"/>
    </row>
    <row r="28" spans="1:26" ht="20.100000000000001" customHeight="1" x14ac:dyDescent="0.2">
      <c r="A28" s="35">
        <f t="shared" si="2"/>
        <v>21</v>
      </c>
      <c r="B28" s="35">
        <v>33</v>
      </c>
      <c r="C28" s="35">
        <v>1</v>
      </c>
      <c r="D28" s="35">
        <v>1</v>
      </c>
      <c r="E28" s="35" t="s">
        <v>131</v>
      </c>
      <c r="F28" s="35" t="s">
        <v>52</v>
      </c>
      <c r="G28" s="36">
        <v>20</v>
      </c>
      <c r="H28" s="35" t="s">
        <v>61</v>
      </c>
      <c r="I28" s="36" t="s">
        <v>30</v>
      </c>
      <c r="J28" s="35" t="s">
        <v>90</v>
      </c>
      <c r="K28" s="34" t="str">
        <f t="shared" si="0"/>
        <v>3311-TMT-ESR20-GEN01-PS022</v>
      </c>
      <c r="L28" s="35" t="s">
        <v>0</v>
      </c>
      <c r="M28" s="35">
        <v>705</v>
      </c>
      <c r="N28" s="50"/>
      <c r="O28" s="43" t="s">
        <v>178</v>
      </c>
      <c r="P28" s="44" t="s">
        <v>179</v>
      </c>
      <c r="Q28" s="45" t="s">
        <v>180</v>
      </c>
      <c r="R28" s="41"/>
      <c r="S28" s="34"/>
      <c r="T28" s="44"/>
      <c r="U28" s="34"/>
      <c r="V28" s="34"/>
      <c r="W28" s="44"/>
      <c r="X28" s="34"/>
      <c r="Y28" s="34" t="s">
        <v>144</v>
      </c>
      <c r="Z28" s="38"/>
    </row>
    <row r="29" spans="1:26" ht="20.100000000000001" customHeight="1" x14ac:dyDescent="0.2">
      <c r="A29" s="35">
        <f t="shared" si="2"/>
        <v>22</v>
      </c>
      <c r="B29" s="35">
        <v>33</v>
      </c>
      <c r="C29" s="35">
        <v>1</v>
      </c>
      <c r="D29" s="35">
        <v>1</v>
      </c>
      <c r="E29" s="35" t="s">
        <v>131</v>
      </c>
      <c r="F29" s="35" t="s">
        <v>52</v>
      </c>
      <c r="G29" s="36">
        <v>20</v>
      </c>
      <c r="H29" s="35" t="s">
        <v>61</v>
      </c>
      <c r="I29" s="36" t="s">
        <v>30</v>
      </c>
      <c r="J29" s="35" t="s">
        <v>91</v>
      </c>
      <c r="K29" s="34" t="str">
        <f t="shared" si="0"/>
        <v>3311-TMT-ESR20-GEN01-PS023</v>
      </c>
      <c r="L29" s="35" t="s">
        <v>0</v>
      </c>
      <c r="M29" s="35">
        <v>760</v>
      </c>
      <c r="N29" s="50"/>
      <c r="O29" s="43" t="s">
        <v>178</v>
      </c>
      <c r="P29" s="44" t="s">
        <v>181</v>
      </c>
      <c r="Q29" s="45" t="s">
        <v>27</v>
      </c>
      <c r="R29" s="41"/>
      <c r="S29" s="34"/>
      <c r="T29" s="44" t="s">
        <v>157</v>
      </c>
      <c r="U29" s="34">
        <v>30</v>
      </c>
      <c r="V29" s="34">
        <v>150</v>
      </c>
      <c r="W29" s="44" t="s">
        <v>159</v>
      </c>
      <c r="X29" s="34"/>
      <c r="Y29" s="34" t="s">
        <v>144</v>
      </c>
      <c r="Z29" s="38"/>
    </row>
    <row r="30" spans="1:26" s="3" customFormat="1" ht="20.100000000000001" customHeight="1" x14ac:dyDescent="0.2">
      <c r="A30" s="35">
        <f t="shared" si="2"/>
        <v>23</v>
      </c>
      <c r="B30" s="35">
        <v>33</v>
      </c>
      <c r="C30" s="35">
        <v>1</v>
      </c>
      <c r="D30" s="35">
        <v>1</v>
      </c>
      <c r="E30" s="35" t="s">
        <v>131</v>
      </c>
      <c r="F30" s="35" t="s">
        <v>52</v>
      </c>
      <c r="G30" s="36" t="s">
        <v>85</v>
      </c>
      <c r="H30" s="35" t="s">
        <v>61</v>
      </c>
      <c r="I30" s="36" t="s">
        <v>30</v>
      </c>
      <c r="J30" s="35" t="s">
        <v>137</v>
      </c>
      <c r="K30" s="34" t="str">
        <f t="shared" ref="K30:K32" si="5">CONCATENATE(B30,C30,D30,"-",E30,"-",F30,G30,"-",H30,I30,"-",J30)</f>
        <v>3311-TMT-ESR20-GEN01-SV021A</v>
      </c>
      <c r="L30" s="35"/>
      <c r="M30" s="35">
        <v>760</v>
      </c>
      <c r="N30" s="50"/>
      <c r="O30" s="43" t="s">
        <v>178</v>
      </c>
      <c r="P30" s="44" t="s">
        <v>181</v>
      </c>
      <c r="Q30" s="45" t="s">
        <v>27</v>
      </c>
      <c r="R30" s="41"/>
      <c r="S30" s="34"/>
      <c r="T30" s="44" t="s">
        <v>157</v>
      </c>
      <c r="U30" s="34">
        <v>30</v>
      </c>
      <c r="V30" s="34">
        <v>150</v>
      </c>
      <c r="W30" s="44" t="s">
        <v>159</v>
      </c>
      <c r="X30" s="34"/>
      <c r="Y30" s="34" t="s">
        <v>144</v>
      </c>
      <c r="Z30" s="38"/>
    </row>
    <row r="31" spans="1:26" s="3" customFormat="1" ht="20.100000000000001" customHeight="1" x14ac:dyDescent="0.2">
      <c r="A31" s="35">
        <f t="shared" si="2"/>
        <v>24</v>
      </c>
      <c r="B31" s="35">
        <v>33</v>
      </c>
      <c r="C31" s="35">
        <v>1</v>
      </c>
      <c r="D31" s="35">
        <v>1</v>
      </c>
      <c r="E31" s="35" t="s">
        <v>131</v>
      </c>
      <c r="F31" s="35" t="s">
        <v>52</v>
      </c>
      <c r="G31" s="36" t="s">
        <v>85</v>
      </c>
      <c r="H31" s="35" t="s">
        <v>61</v>
      </c>
      <c r="I31" s="36" t="s">
        <v>30</v>
      </c>
      <c r="J31" s="35" t="s">
        <v>138</v>
      </c>
      <c r="K31" s="34" t="str">
        <f t="shared" si="5"/>
        <v>3311-TMT-ESR20-GEN01-SV021B</v>
      </c>
      <c r="L31" s="35"/>
      <c r="M31" s="35">
        <v>770</v>
      </c>
      <c r="N31" s="50"/>
      <c r="O31" s="43" t="s">
        <v>178</v>
      </c>
      <c r="P31" s="44" t="s">
        <v>182</v>
      </c>
      <c r="Q31" s="45" t="s">
        <v>27</v>
      </c>
      <c r="R31" s="41"/>
      <c r="S31" s="34"/>
      <c r="T31" s="44" t="s">
        <v>157</v>
      </c>
      <c r="U31" s="34">
        <v>100</v>
      </c>
      <c r="V31" s="34">
        <v>500</v>
      </c>
      <c r="W31" s="44" t="s">
        <v>159</v>
      </c>
      <c r="X31" s="34"/>
      <c r="Y31" s="34" t="s">
        <v>144</v>
      </c>
      <c r="Z31" s="38"/>
    </row>
    <row r="32" spans="1:26" ht="20.100000000000001" customHeight="1" x14ac:dyDescent="0.2">
      <c r="A32" s="35">
        <f t="shared" si="2"/>
        <v>25</v>
      </c>
      <c r="B32" s="35">
        <v>33</v>
      </c>
      <c r="C32" s="35">
        <v>1</v>
      </c>
      <c r="D32" s="35">
        <v>1</v>
      </c>
      <c r="E32" s="35" t="s">
        <v>131</v>
      </c>
      <c r="F32" s="35" t="s">
        <v>52</v>
      </c>
      <c r="G32" s="36">
        <v>20</v>
      </c>
      <c r="H32" s="35" t="s">
        <v>61</v>
      </c>
      <c r="I32" s="36" t="s">
        <v>30</v>
      </c>
      <c r="J32" s="35" t="s">
        <v>139</v>
      </c>
      <c r="K32" s="34" t="str">
        <f t="shared" si="5"/>
        <v>3311-TMT-ESR20-GEN01-PS026</v>
      </c>
      <c r="L32" s="35" t="s">
        <v>0</v>
      </c>
      <c r="M32" s="35">
        <v>770</v>
      </c>
      <c r="N32" s="50"/>
      <c r="O32" s="43" t="s">
        <v>178</v>
      </c>
      <c r="P32" s="44" t="s">
        <v>182</v>
      </c>
      <c r="Q32" s="45" t="s">
        <v>27</v>
      </c>
      <c r="R32" s="41"/>
      <c r="S32" s="34"/>
      <c r="T32" s="44" t="s">
        <v>157</v>
      </c>
      <c r="U32" s="34">
        <v>100</v>
      </c>
      <c r="V32" s="34">
        <v>500</v>
      </c>
      <c r="W32" s="44" t="s">
        <v>159</v>
      </c>
      <c r="X32" s="34"/>
      <c r="Y32" s="34" t="s">
        <v>144</v>
      </c>
      <c r="Z32" s="38"/>
    </row>
    <row r="33" spans="1:26" s="3" customFormat="1" ht="20.100000000000001" customHeight="1" x14ac:dyDescent="0.2">
      <c r="A33" s="35">
        <f t="shared" si="2"/>
        <v>26</v>
      </c>
      <c r="B33" s="35">
        <v>33</v>
      </c>
      <c r="C33" s="35">
        <v>1</v>
      </c>
      <c r="D33" s="35">
        <v>1</v>
      </c>
      <c r="E33" s="35" t="s">
        <v>131</v>
      </c>
      <c r="F33" s="35" t="s">
        <v>52</v>
      </c>
      <c r="G33" s="36" t="s">
        <v>63</v>
      </c>
      <c r="H33" s="35" t="s">
        <v>61</v>
      </c>
      <c r="I33" s="36" t="s">
        <v>30</v>
      </c>
      <c r="J33" s="35" t="s">
        <v>92</v>
      </c>
      <c r="K33" s="34" t="str">
        <f t="shared" si="0"/>
        <v>3311-TMT-ESR50-GEN01-PS051</v>
      </c>
      <c r="L33" s="35" t="s">
        <v>0</v>
      </c>
      <c r="M33" s="35">
        <v>780</v>
      </c>
      <c r="N33" s="50"/>
      <c r="O33" s="43" t="s">
        <v>178</v>
      </c>
      <c r="P33" s="44" t="s">
        <v>183</v>
      </c>
      <c r="Q33" s="45" t="s">
        <v>126</v>
      </c>
      <c r="R33" s="41"/>
      <c r="S33" s="34"/>
      <c r="T33" s="44" t="s">
        <v>230</v>
      </c>
      <c r="U33" s="34" t="s">
        <v>0</v>
      </c>
      <c r="V33" s="34" t="s">
        <v>0</v>
      </c>
      <c r="W33" s="44"/>
      <c r="X33" s="34"/>
      <c r="Y33" s="34" t="s">
        <v>144</v>
      </c>
      <c r="Z33" s="38"/>
    </row>
    <row r="34" spans="1:26" ht="20.100000000000001" customHeight="1" x14ac:dyDescent="0.2">
      <c r="A34" s="35">
        <f t="shared" si="2"/>
        <v>27</v>
      </c>
      <c r="B34" s="35">
        <v>33</v>
      </c>
      <c r="C34" s="35">
        <v>1</v>
      </c>
      <c r="D34" s="35">
        <v>1</v>
      </c>
      <c r="E34" s="35" t="s">
        <v>131</v>
      </c>
      <c r="F34" s="35" t="s">
        <v>93</v>
      </c>
      <c r="G34" s="36" t="s">
        <v>30</v>
      </c>
      <c r="H34" s="35" t="s">
        <v>94</v>
      </c>
      <c r="I34" s="36" t="s">
        <v>30</v>
      </c>
      <c r="J34" s="35" t="s">
        <v>95</v>
      </c>
      <c r="K34" s="34" t="str">
        <f t="shared" ref="K34:K57" si="6">CONCATENATE(B34,C34,D34,"-",E34,"-",F34,G34,"-",H34,I34,"-",J34)</f>
        <v>3311-TMT-CBS01-BRN01-SV230A</v>
      </c>
      <c r="L34" s="35" t="s">
        <v>0</v>
      </c>
      <c r="M34" s="35">
        <v>800</v>
      </c>
      <c r="N34" s="50"/>
      <c r="O34" s="43" t="s">
        <v>178</v>
      </c>
      <c r="P34" s="44" t="s">
        <v>184</v>
      </c>
      <c r="Q34" s="45" t="s">
        <v>126</v>
      </c>
      <c r="R34" s="41"/>
      <c r="S34" s="34"/>
      <c r="T34" s="44"/>
      <c r="U34" s="34"/>
      <c r="V34" s="34"/>
      <c r="W34" s="44"/>
      <c r="X34" s="34"/>
      <c r="Y34" s="34" t="s">
        <v>144</v>
      </c>
      <c r="Z34" s="38"/>
    </row>
    <row r="35" spans="1:26" ht="20.100000000000001" customHeight="1" x14ac:dyDescent="0.2">
      <c r="A35" s="35">
        <f t="shared" si="2"/>
        <v>28</v>
      </c>
      <c r="B35" s="35">
        <v>33</v>
      </c>
      <c r="C35" s="35">
        <v>1</v>
      </c>
      <c r="D35" s="35">
        <v>1</v>
      </c>
      <c r="E35" s="35" t="s">
        <v>131</v>
      </c>
      <c r="F35" s="35" t="s">
        <v>93</v>
      </c>
      <c r="G35" s="36" t="s">
        <v>30</v>
      </c>
      <c r="H35" s="35" t="s">
        <v>94</v>
      </c>
      <c r="I35" s="36" t="s">
        <v>30</v>
      </c>
      <c r="J35" s="35" t="s">
        <v>96</v>
      </c>
      <c r="K35" s="34" t="str">
        <f t="shared" si="6"/>
        <v>3311-TMT-CBS01-BRN01-SV251A</v>
      </c>
      <c r="L35" s="35" t="s">
        <v>0</v>
      </c>
      <c r="M35" s="35">
        <v>805</v>
      </c>
      <c r="N35" s="50"/>
      <c r="O35" s="43" t="s">
        <v>178</v>
      </c>
      <c r="P35" s="44" t="s">
        <v>187</v>
      </c>
      <c r="Q35" s="45" t="s">
        <v>27</v>
      </c>
      <c r="R35" s="41"/>
      <c r="S35" s="34"/>
      <c r="T35" s="44" t="s">
        <v>157</v>
      </c>
      <c r="U35" s="34">
        <v>30</v>
      </c>
      <c r="V35" s="34">
        <v>150</v>
      </c>
      <c r="W35" s="44" t="s">
        <v>159</v>
      </c>
      <c r="X35" s="34"/>
      <c r="Y35" s="34" t="s">
        <v>144</v>
      </c>
      <c r="Z35" s="38"/>
    </row>
    <row r="36" spans="1:26" ht="20.100000000000001" customHeight="1" x14ac:dyDescent="0.2">
      <c r="A36" s="35">
        <f t="shared" si="2"/>
        <v>29</v>
      </c>
      <c r="B36" s="35">
        <v>33</v>
      </c>
      <c r="C36" s="35">
        <v>1</v>
      </c>
      <c r="D36" s="35">
        <v>1</v>
      </c>
      <c r="E36" s="35" t="s">
        <v>131</v>
      </c>
      <c r="F36" s="35" t="s">
        <v>93</v>
      </c>
      <c r="G36" s="36" t="s">
        <v>30</v>
      </c>
      <c r="H36" s="35" t="s">
        <v>94</v>
      </c>
      <c r="I36" s="36" t="s">
        <v>30</v>
      </c>
      <c r="J36" s="35" t="s">
        <v>103</v>
      </c>
      <c r="K36" s="34" t="str">
        <f t="shared" si="6"/>
        <v>3311-TMT-CBS01-BRN01-PS251</v>
      </c>
      <c r="L36" s="35"/>
      <c r="M36" s="35">
        <v>785</v>
      </c>
      <c r="N36" s="50"/>
      <c r="O36" s="43" t="s">
        <v>178</v>
      </c>
      <c r="P36" s="44" t="s">
        <v>227</v>
      </c>
      <c r="Q36" s="45" t="s">
        <v>171</v>
      </c>
      <c r="R36" s="41"/>
      <c r="S36" s="34"/>
      <c r="T36" s="44" t="s">
        <v>158</v>
      </c>
      <c r="U36" s="34">
        <v>0</v>
      </c>
      <c r="V36" s="34">
        <v>20</v>
      </c>
      <c r="W36" s="44" t="s">
        <v>164</v>
      </c>
      <c r="X36" s="34"/>
      <c r="Y36" s="34" t="s">
        <v>144</v>
      </c>
      <c r="Z36" s="38"/>
    </row>
    <row r="37" spans="1:26" ht="20.100000000000001" customHeight="1" x14ac:dyDescent="0.2">
      <c r="A37" s="35">
        <f t="shared" si="2"/>
        <v>30</v>
      </c>
      <c r="B37" s="35">
        <v>33</v>
      </c>
      <c r="C37" s="35">
        <v>1</v>
      </c>
      <c r="D37" s="35">
        <v>1</v>
      </c>
      <c r="E37" s="35" t="s">
        <v>131</v>
      </c>
      <c r="F37" s="35" t="s">
        <v>93</v>
      </c>
      <c r="G37" s="36" t="s">
        <v>30</v>
      </c>
      <c r="H37" s="35" t="s">
        <v>94</v>
      </c>
      <c r="I37" s="36" t="s">
        <v>30</v>
      </c>
      <c r="J37" s="35" t="s">
        <v>97</v>
      </c>
      <c r="K37" s="34" t="str">
        <f t="shared" si="6"/>
        <v>3311-TMT-CBS01-BRN01-SV250A</v>
      </c>
      <c r="L37" s="35" t="s">
        <v>0</v>
      </c>
      <c r="M37" s="35">
        <v>785</v>
      </c>
      <c r="N37" s="50"/>
      <c r="O37" s="43" t="s">
        <v>178</v>
      </c>
      <c r="P37" s="44" t="s">
        <v>227</v>
      </c>
      <c r="Q37" s="45" t="s">
        <v>171</v>
      </c>
      <c r="R37" s="41"/>
      <c r="S37" s="34"/>
      <c r="T37" s="44" t="s">
        <v>158</v>
      </c>
      <c r="U37" s="34">
        <v>0</v>
      </c>
      <c r="V37" s="34">
        <v>20</v>
      </c>
      <c r="W37" s="44" t="s">
        <v>164</v>
      </c>
      <c r="X37" s="34"/>
      <c r="Y37" s="34" t="s">
        <v>144</v>
      </c>
      <c r="Z37" s="38"/>
    </row>
    <row r="38" spans="1:26" ht="20.100000000000001" customHeight="1" x14ac:dyDescent="0.2">
      <c r="A38" s="35">
        <f t="shared" si="2"/>
        <v>31</v>
      </c>
      <c r="B38" s="35">
        <v>33</v>
      </c>
      <c r="C38" s="35">
        <v>1</v>
      </c>
      <c r="D38" s="35">
        <v>1</v>
      </c>
      <c r="E38" s="35" t="s">
        <v>131</v>
      </c>
      <c r="F38" s="35" t="s">
        <v>93</v>
      </c>
      <c r="G38" s="36" t="s">
        <v>30</v>
      </c>
      <c r="H38" s="35" t="s">
        <v>94</v>
      </c>
      <c r="I38" s="36" t="s">
        <v>30</v>
      </c>
      <c r="J38" s="35" t="s">
        <v>104</v>
      </c>
      <c r="K38" s="34" t="str">
        <f t="shared" si="6"/>
        <v>3311-TMT-CBS01-BRN01-PS250</v>
      </c>
      <c r="L38" s="35"/>
      <c r="M38" s="35">
        <v>795</v>
      </c>
      <c r="N38" s="50"/>
      <c r="O38" s="43" t="s">
        <v>178</v>
      </c>
      <c r="P38" s="44" t="s">
        <v>228</v>
      </c>
      <c r="Q38" s="45" t="s">
        <v>172</v>
      </c>
      <c r="R38" s="41"/>
      <c r="S38" s="34"/>
      <c r="T38" s="44" t="s">
        <v>158</v>
      </c>
      <c r="U38" s="34">
        <v>0</v>
      </c>
      <c r="V38" s="34">
        <v>20</v>
      </c>
      <c r="W38" s="44" t="s">
        <v>164</v>
      </c>
      <c r="X38" s="34"/>
      <c r="Y38" s="34" t="s">
        <v>144</v>
      </c>
      <c r="Z38" s="38"/>
    </row>
    <row r="39" spans="1:26" ht="20.100000000000001" customHeight="1" x14ac:dyDescent="0.2">
      <c r="A39" s="35">
        <f t="shared" si="2"/>
        <v>32</v>
      </c>
      <c r="B39" s="35">
        <v>33</v>
      </c>
      <c r="C39" s="35">
        <v>1</v>
      </c>
      <c r="D39" s="35">
        <v>1</v>
      </c>
      <c r="E39" s="35" t="s">
        <v>131</v>
      </c>
      <c r="F39" s="35" t="s">
        <v>93</v>
      </c>
      <c r="G39" s="36" t="s">
        <v>30</v>
      </c>
      <c r="H39" s="35" t="s">
        <v>94</v>
      </c>
      <c r="I39" s="36" t="s">
        <v>30</v>
      </c>
      <c r="J39" s="35" t="s">
        <v>102</v>
      </c>
      <c r="K39" s="34" t="str">
        <f t="shared" si="6"/>
        <v>3311-TMT-CBS01-BRN01-BE250</v>
      </c>
      <c r="L39" s="35" t="s">
        <v>0</v>
      </c>
      <c r="M39" s="35">
        <v>795</v>
      </c>
      <c r="N39" s="50"/>
      <c r="O39" s="43" t="s">
        <v>178</v>
      </c>
      <c r="P39" s="44" t="s">
        <v>228</v>
      </c>
      <c r="Q39" s="45" t="s">
        <v>172</v>
      </c>
      <c r="R39" s="41"/>
      <c r="S39" s="34"/>
      <c r="T39" s="44" t="s">
        <v>158</v>
      </c>
      <c r="U39" s="34">
        <v>0</v>
      </c>
      <c r="V39" s="34">
        <v>20</v>
      </c>
      <c r="W39" s="44" t="s">
        <v>164</v>
      </c>
      <c r="X39" s="34"/>
      <c r="Y39" s="34" t="s">
        <v>144</v>
      </c>
      <c r="Z39" s="38"/>
    </row>
    <row r="40" spans="1:26" ht="20.100000000000001" customHeight="1" x14ac:dyDescent="0.2">
      <c r="A40" s="35">
        <f t="shared" si="2"/>
        <v>33</v>
      </c>
      <c r="B40" s="35">
        <v>33</v>
      </c>
      <c r="C40" s="35">
        <v>1</v>
      </c>
      <c r="D40" s="35">
        <v>1</v>
      </c>
      <c r="E40" s="35" t="s">
        <v>131</v>
      </c>
      <c r="F40" s="35" t="s">
        <v>93</v>
      </c>
      <c r="G40" s="36" t="s">
        <v>30</v>
      </c>
      <c r="H40" s="35" t="s">
        <v>94</v>
      </c>
      <c r="I40" s="36" t="s">
        <v>30</v>
      </c>
      <c r="J40" s="35" t="s">
        <v>101</v>
      </c>
      <c r="K40" s="34" t="str">
        <f t="shared" si="6"/>
        <v>3311-TMT-CBS01-BRN01-BE251</v>
      </c>
      <c r="L40" s="35" t="s">
        <v>0</v>
      </c>
      <c r="M40" s="35">
        <v>820</v>
      </c>
      <c r="N40" s="50"/>
      <c r="O40" s="43" t="s">
        <v>178</v>
      </c>
      <c r="P40" s="44" t="s">
        <v>188</v>
      </c>
      <c r="Q40" s="45" t="s">
        <v>24</v>
      </c>
      <c r="R40" s="41"/>
      <c r="S40" s="34"/>
      <c r="T40" s="44" t="s">
        <v>158</v>
      </c>
      <c r="U40" s="34">
        <v>0</v>
      </c>
      <c r="V40" s="34">
        <v>20</v>
      </c>
      <c r="W40" s="44" t="s">
        <v>164</v>
      </c>
      <c r="X40" s="34"/>
      <c r="Y40" s="34" t="s">
        <v>144</v>
      </c>
      <c r="Z40" s="38"/>
    </row>
    <row r="41" spans="1:26" ht="20.100000000000001" customHeight="1" x14ac:dyDescent="0.2">
      <c r="A41" s="35">
        <f t="shared" si="2"/>
        <v>34</v>
      </c>
      <c r="B41" s="35">
        <v>33</v>
      </c>
      <c r="C41" s="35">
        <v>1</v>
      </c>
      <c r="D41" s="35">
        <v>1</v>
      </c>
      <c r="E41" s="35" t="s">
        <v>131</v>
      </c>
      <c r="F41" s="35" t="s">
        <v>93</v>
      </c>
      <c r="G41" s="36" t="s">
        <v>30</v>
      </c>
      <c r="H41" s="35" t="s">
        <v>94</v>
      </c>
      <c r="I41" s="36" t="s">
        <v>30</v>
      </c>
      <c r="J41" s="35" t="s">
        <v>100</v>
      </c>
      <c r="K41" s="34" t="str">
        <f t="shared" si="6"/>
        <v>3311-TMT-CBS01-BRN01-IG250</v>
      </c>
      <c r="L41" s="35" t="s">
        <v>0</v>
      </c>
      <c r="M41" s="35">
        <v>820</v>
      </c>
      <c r="N41" s="50"/>
      <c r="O41" s="43" t="s">
        <v>178</v>
      </c>
      <c r="P41" s="44" t="s">
        <v>188</v>
      </c>
      <c r="Q41" s="45" t="s">
        <v>24</v>
      </c>
      <c r="R41" s="41"/>
      <c r="S41" s="34"/>
      <c r="T41" s="44" t="s">
        <v>158</v>
      </c>
      <c r="U41" s="34">
        <v>0</v>
      </c>
      <c r="V41" s="34">
        <v>20</v>
      </c>
      <c r="W41" s="44" t="s">
        <v>164</v>
      </c>
      <c r="X41" s="34"/>
      <c r="Y41" s="34" t="s">
        <v>144</v>
      </c>
      <c r="Z41" s="38"/>
    </row>
    <row r="42" spans="1:26" ht="20.100000000000001" customHeight="1" x14ac:dyDescent="0.2">
      <c r="A42" s="35">
        <f t="shared" si="2"/>
        <v>35</v>
      </c>
      <c r="B42" s="35">
        <v>33</v>
      </c>
      <c r="C42" s="35">
        <v>1</v>
      </c>
      <c r="D42" s="35">
        <v>1</v>
      </c>
      <c r="E42" s="35" t="s">
        <v>131</v>
      </c>
      <c r="F42" s="35" t="s">
        <v>93</v>
      </c>
      <c r="G42" s="36" t="s">
        <v>30</v>
      </c>
      <c r="H42" s="35" t="s">
        <v>94</v>
      </c>
      <c r="I42" s="36" t="s">
        <v>30</v>
      </c>
      <c r="J42" s="35" t="s">
        <v>98</v>
      </c>
      <c r="K42" s="34" t="str">
        <f t="shared" si="6"/>
        <v>3311-TMT-CBS01-BRN01-SV252</v>
      </c>
      <c r="L42" s="35" t="s">
        <v>0</v>
      </c>
      <c r="M42" s="35">
        <v>830</v>
      </c>
      <c r="N42" s="50"/>
      <c r="O42" s="43" t="s">
        <v>178</v>
      </c>
      <c r="P42" s="44" t="s">
        <v>189</v>
      </c>
      <c r="Q42" s="45" t="s">
        <v>190</v>
      </c>
      <c r="R42" s="41"/>
      <c r="S42" s="34"/>
      <c r="T42" s="44" t="s">
        <v>166</v>
      </c>
      <c r="U42" s="34">
        <v>4</v>
      </c>
      <c r="V42" s="34">
        <v>20</v>
      </c>
      <c r="W42" s="44" t="s">
        <v>164</v>
      </c>
      <c r="X42" s="34"/>
      <c r="Y42" s="34" t="s">
        <v>144</v>
      </c>
      <c r="Z42" s="38"/>
    </row>
    <row r="43" spans="1:26" ht="20.100000000000001" customHeight="1" x14ac:dyDescent="0.2">
      <c r="A43" s="35">
        <f t="shared" si="2"/>
        <v>36</v>
      </c>
      <c r="B43" s="35">
        <v>33</v>
      </c>
      <c r="C43" s="35">
        <v>1</v>
      </c>
      <c r="D43" s="35">
        <v>1</v>
      </c>
      <c r="E43" s="35" t="s">
        <v>131</v>
      </c>
      <c r="F43" s="35" t="s">
        <v>93</v>
      </c>
      <c r="G43" s="36" t="s">
        <v>30</v>
      </c>
      <c r="H43" s="35" t="s">
        <v>94</v>
      </c>
      <c r="I43" s="36" t="s">
        <v>30</v>
      </c>
      <c r="J43" s="35" t="s">
        <v>106</v>
      </c>
      <c r="K43" s="34" t="str">
        <f t="shared" si="6"/>
        <v>3311-TMT-CBS01-BRN01-ZS252A</v>
      </c>
      <c r="L43" s="35"/>
      <c r="M43" s="35" t="s">
        <v>191</v>
      </c>
      <c r="N43" s="50"/>
      <c r="O43" s="43" t="s">
        <v>178</v>
      </c>
      <c r="P43" s="44" t="s">
        <v>193</v>
      </c>
      <c r="Q43" s="45" t="s">
        <v>126</v>
      </c>
      <c r="R43" s="41"/>
      <c r="S43" s="34"/>
      <c r="T43" s="44" t="s">
        <v>229</v>
      </c>
      <c r="U43" s="34"/>
      <c r="V43" s="34"/>
      <c r="W43" s="44"/>
      <c r="X43" s="34"/>
      <c r="Y43" s="34" t="s">
        <v>144</v>
      </c>
      <c r="Z43" s="38"/>
    </row>
    <row r="44" spans="1:26" ht="20.100000000000001" customHeight="1" x14ac:dyDescent="0.2">
      <c r="A44" s="35">
        <f t="shared" si="2"/>
        <v>37</v>
      </c>
      <c r="B44" s="35">
        <v>33</v>
      </c>
      <c r="C44" s="35">
        <v>1</v>
      </c>
      <c r="D44" s="35">
        <v>1</v>
      </c>
      <c r="E44" s="35" t="s">
        <v>131</v>
      </c>
      <c r="F44" s="35" t="s">
        <v>93</v>
      </c>
      <c r="G44" s="36" t="s">
        <v>30</v>
      </c>
      <c r="H44" s="35" t="s">
        <v>94</v>
      </c>
      <c r="I44" s="36" t="s">
        <v>30</v>
      </c>
      <c r="J44" s="35" t="s">
        <v>107</v>
      </c>
      <c r="K44" s="34" t="str">
        <f t="shared" si="6"/>
        <v>3311-TMT-CBS01-BRN01-ZS252B</v>
      </c>
      <c r="L44" s="35"/>
      <c r="M44" s="35" t="s">
        <v>191</v>
      </c>
      <c r="N44" s="50"/>
      <c r="O44" s="43" t="s">
        <v>178</v>
      </c>
      <c r="P44" s="44" t="s">
        <v>194</v>
      </c>
      <c r="Q44" s="45" t="s">
        <v>126</v>
      </c>
      <c r="R44" s="41"/>
      <c r="S44" s="34"/>
      <c r="T44" s="44" t="s">
        <v>229</v>
      </c>
      <c r="U44" s="34"/>
      <c r="V44" s="34"/>
      <c r="W44" s="44"/>
      <c r="X44" s="34"/>
      <c r="Y44" s="34" t="s">
        <v>144</v>
      </c>
      <c r="Z44" s="38"/>
    </row>
    <row r="45" spans="1:26" ht="20.100000000000001" customHeight="1" x14ac:dyDescent="0.2">
      <c r="A45" s="35">
        <f t="shared" si="2"/>
        <v>38</v>
      </c>
      <c r="B45" s="35">
        <v>33</v>
      </c>
      <c r="C45" s="35">
        <v>1</v>
      </c>
      <c r="D45" s="35">
        <v>1</v>
      </c>
      <c r="E45" s="35" t="s">
        <v>131</v>
      </c>
      <c r="F45" s="35" t="s">
        <v>93</v>
      </c>
      <c r="G45" s="36" t="s">
        <v>30</v>
      </c>
      <c r="H45" s="35" t="s">
        <v>94</v>
      </c>
      <c r="I45" s="36" t="s">
        <v>30</v>
      </c>
      <c r="J45" s="35" t="s">
        <v>99</v>
      </c>
      <c r="K45" s="34" t="str">
        <f t="shared" si="6"/>
        <v>3311-TMT-CBS01-BRN01-SV253</v>
      </c>
      <c r="L45" s="35" t="s">
        <v>0</v>
      </c>
      <c r="M45" s="35">
        <v>915</v>
      </c>
      <c r="N45" s="50"/>
      <c r="O45" s="43" t="s">
        <v>178</v>
      </c>
      <c r="P45" s="44" t="s">
        <v>195</v>
      </c>
      <c r="Q45" s="45" t="s">
        <v>196</v>
      </c>
      <c r="R45" s="41"/>
      <c r="S45" s="34"/>
      <c r="T45" s="44" t="s">
        <v>231</v>
      </c>
      <c r="U45" s="34"/>
      <c r="V45" s="34"/>
      <c r="W45" s="44"/>
      <c r="X45" s="34"/>
      <c r="Y45" s="34" t="s">
        <v>144</v>
      </c>
      <c r="Z45" s="38"/>
    </row>
    <row r="46" spans="1:26" ht="20.100000000000001" customHeight="1" x14ac:dyDescent="0.2">
      <c r="A46" s="35">
        <f t="shared" si="2"/>
        <v>39</v>
      </c>
      <c r="B46" s="35">
        <v>33</v>
      </c>
      <c r="C46" s="35">
        <v>1</v>
      </c>
      <c r="D46" s="35">
        <v>1</v>
      </c>
      <c r="E46" s="35" t="s">
        <v>131</v>
      </c>
      <c r="F46" s="35" t="s">
        <v>93</v>
      </c>
      <c r="G46" s="36" t="s">
        <v>30</v>
      </c>
      <c r="H46" s="35" t="s">
        <v>94</v>
      </c>
      <c r="I46" s="36" t="s">
        <v>30</v>
      </c>
      <c r="J46" s="35" t="s">
        <v>108</v>
      </c>
      <c r="K46" s="34" t="str">
        <f t="shared" si="6"/>
        <v>3311-TMT-CBS01-BRN01-ZS253A</v>
      </c>
      <c r="L46" s="35"/>
      <c r="M46" s="35">
        <v>915</v>
      </c>
      <c r="N46" s="50"/>
      <c r="O46" s="43" t="s">
        <v>178</v>
      </c>
      <c r="P46" s="44" t="s">
        <v>197</v>
      </c>
      <c r="Q46" s="45" t="s">
        <v>196</v>
      </c>
      <c r="R46" s="41"/>
      <c r="S46" s="34"/>
      <c r="T46" s="44" t="s">
        <v>231</v>
      </c>
      <c r="U46" s="34"/>
      <c r="V46" s="34"/>
      <c r="W46" s="44"/>
      <c r="X46" s="34"/>
      <c r="Y46" s="34" t="s">
        <v>144</v>
      </c>
      <c r="Z46" s="38"/>
    </row>
    <row r="47" spans="1:26" ht="20.100000000000001" customHeight="1" x14ac:dyDescent="0.2">
      <c r="A47" s="35">
        <f t="shared" si="2"/>
        <v>40</v>
      </c>
      <c r="B47" s="35">
        <v>33</v>
      </c>
      <c r="C47" s="35">
        <v>1</v>
      </c>
      <c r="D47" s="35">
        <v>1</v>
      </c>
      <c r="E47" s="35" t="s">
        <v>131</v>
      </c>
      <c r="F47" s="35" t="s">
        <v>93</v>
      </c>
      <c r="G47" s="36" t="s">
        <v>30</v>
      </c>
      <c r="H47" s="35" t="s">
        <v>94</v>
      </c>
      <c r="I47" s="36" t="s">
        <v>30</v>
      </c>
      <c r="J47" s="35" t="s">
        <v>109</v>
      </c>
      <c r="K47" s="34" t="str">
        <f t="shared" si="6"/>
        <v>3311-TMT-CBS01-BRN01-ZS253B</v>
      </c>
      <c r="L47" s="35"/>
      <c r="M47" s="35">
        <v>490</v>
      </c>
      <c r="N47" s="50"/>
      <c r="O47" s="43" t="s">
        <v>175</v>
      </c>
      <c r="P47" s="44" t="s">
        <v>198</v>
      </c>
      <c r="Q47" s="45" t="s">
        <v>127</v>
      </c>
      <c r="R47" s="41"/>
      <c r="S47" s="34"/>
      <c r="T47" s="44" t="s">
        <v>221</v>
      </c>
      <c r="U47" s="34"/>
      <c r="V47" s="34"/>
      <c r="W47" s="44"/>
      <c r="X47" s="34"/>
      <c r="Y47" s="34" t="s">
        <v>144</v>
      </c>
      <c r="Z47" s="38"/>
    </row>
    <row r="48" spans="1:26" ht="20.100000000000001" customHeight="1" x14ac:dyDescent="0.2">
      <c r="A48" s="35">
        <f t="shared" si="2"/>
        <v>41</v>
      </c>
      <c r="B48" s="35">
        <v>33</v>
      </c>
      <c r="C48" s="35">
        <v>1</v>
      </c>
      <c r="D48" s="35">
        <v>1</v>
      </c>
      <c r="E48" s="35" t="s">
        <v>131</v>
      </c>
      <c r="F48" s="35" t="s">
        <v>93</v>
      </c>
      <c r="G48" s="36" t="s">
        <v>30</v>
      </c>
      <c r="H48" s="35" t="s">
        <v>94</v>
      </c>
      <c r="I48" s="36" t="s">
        <v>30</v>
      </c>
      <c r="J48" s="35" t="s">
        <v>105</v>
      </c>
      <c r="K48" s="34" t="str">
        <f t="shared" si="6"/>
        <v>3311-TMT-CBS01-BRN01-TE250</v>
      </c>
      <c r="L48" s="35" t="s">
        <v>0</v>
      </c>
      <c r="M48" s="35">
        <v>140</v>
      </c>
      <c r="N48" s="50"/>
      <c r="O48" s="43" t="s">
        <v>199</v>
      </c>
      <c r="P48" s="44" t="s">
        <v>200</v>
      </c>
      <c r="Q48" s="45" t="s">
        <v>27</v>
      </c>
      <c r="R48" s="41"/>
      <c r="S48" s="49"/>
      <c r="T48" s="44" t="s">
        <v>157</v>
      </c>
      <c r="U48" s="34">
        <v>2.5</v>
      </c>
      <c r="V48" s="34">
        <v>50</v>
      </c>
      <c r="W48" s="44" t="s">
        <v>156</v>
      </c>
      <c r="X48" s="34"/>
      <c r="Y48" s="34" t="s">
        <v>144</v>
      </c>
      <c r="Z48" s="38"/>
    </row>
    <row r="49" spans="1:26" ht="20.100000000000001" customHeight="1" x14ac:dyDescent="0.2">
      <c r="A49" s="35">
        <f t="shared" si="2"/>
        <v>42</v>
      </c>
      <c r="B49" s="35">
        <v>33</v>
      </c>
      <c r="C49" s="35">
        <v>1</v>
      </c>
      <c r="D49" s="35">
        <v>1</v>
      </c>
      <c r="E49" s="35" t="s">
        <v>131</v>
      </c>
      <c r="F49" s="35" t="s">
        <v>93</v>
      </c>
      <c r="G49" s="36" t="s">
        <v>30</v>
      </c>
      <c r="H49" s="35" t="s">
        <v>94</v>
      </c>
      <c r="I49" s="36" t="s">
        <v>54</v>
      </c>
      <c r="J49" s="35" t="s">
        <v>110</v>
      </c>
      <c r="K49" s="34" t="str">
        <f t="shared" si="6"/>
        <v>3311-TMT-CBS01-BRN02-SV240A</v>
      </c>
      <c r="L49" s="35" t="s">
        <v>0</v>
      </c>
      <c r="M49" s="35">
        <v>140</v>
      </c>
      <c r="N49" s="50"/>
      <c r="O49" s="43" t="s">
        <v>199</v>
      </c>
      <c r="P49" s="44" t="s">
        <v>200</v>
      </c>
      <c r="Q49" s="45" t="s">
        <v>27</v>
      </c>
      <c r="R49" s="41"/>
      <c r="S49" s="49"/>
      <c r="T49" s="44" t="s">
        <v>157</v>
      </c>
      <c r="U49" s="34">
        <v>2.5</v>
      </c>
      <c r="V49" s="34">
        <v>50</v>
      </c>
      <c r="W49" s="44" t="s">
        <v>156</v>
      </c>
      <c r="X49" s="34"/>
      <c r="Y49" s="34" t="s">
        <v>144</v>
      </c>
      <c r="Z49" s="38"/>
    </row>
    <row r="50" spans="1:26" ht="20.100000000000001" customHeight="1" x14ac:dyDescent="0.2">
      <c r="A50" s="35">
        <f t="shared" si="2"/>
        <v>43</v>
      </c>
      <c r="B50" s="35">
        <v>33</v>
      </c>
      <c r="C50" s="35">
        <v>1</v>
      </c>
      <c r="D50" s="35">
        <v>1</v>
      </c>
      <c r="E50" s="35" t="s">
        <v>131</v>
      </c>
      <c r="F50" s="35" t="s">
        <v>93</v>
      </c>
      <c r="G50" s="36" t="s">
        <v>30</v>
      </c>
      <c r="H50" s="35" t="s">
        <v>94</v>
      </c>
      <c r="I50" s="36" t="s">
        <v>54</v>
      </c>
      <c r="J50" s="35" t="s">
        <v>111</v>
      </c>
      <c r="K50" s="34" t="str">
        <f t="shared" si="6"/>
        <v>3311-TMT-CBS01-BRN02-SV261A</v>
      </c>
      <c r="L50" s="35" t="s">
        <v>0</v>
      </c>
      <c r="M50" s="35">
        <v>130</v>
      </c>
      <c r="N50" s="50"/>
      <c r="O50" s="43" t="s">
        <v>199</v>
      </c>
      <c r="P50" s="44" t="s">
        <v>202</v>
      </c>
      <c r="Q50" s="45" t="s">
        <v>27</v>
      </c>
      <c r="R50" s="41"/>
      <c r="S50" s="34"/>
      <c r="T50" s="44" t="s">
        <v>157</v>
      </c>
      <c r="U50" s="34">
        <v>30</v>
      </c>
      <c r="V50" s="34">
        <v>150</v>
      </c>
      <c r="W50" s="44" t="s">
        <v>159</v>
      </c>
      <c r="X50" s="34"/>
      <c r="Y50" s="34" t="s">
        <v>144</v>
      </c>
      <c r="Z50" s="38"/>
    </row>
    <row r="51" spans="1:26" ht="20.100000000000001" customHeight="1" x14ac:dyDescent="0.2">
      <c r="A51" s="35">
        <f t="shared" si="2"/>
        <v>44</v>
      </c>
      <c r="B51" s="35">
        <v>33</v>
      </c>
      <c r="C51" s="35">
        <v>1</v>
      </c>
      <c r="D51" s="35">
        <v>1</v>
      </c>
      <c r="E51" s="35" t="s">
        <v>131</v>
      </c>
      <c r="F51" s="35" t="s">
        <v>93</v>
      </c>
      <c r="G51" s="36" t="s">
        <v>30</v>
      </c>
      <c r="H51" s="35" t="s">
        <v>94</v>
      </c>
      <c r="I51" s="36" t="s">
        <v>54</v>
      </c>
      <c r="J51" s="35" t="s">
        <v>112</v>
      </c>
      <c r="K51" s="34" t="str">
        <f t="shared" si="6"/>
        <v>3311-TMT-CBS01-BRN02-PS261</v>
      </c>
      <c r="L51" s="35"/>
      <c r="M51" s="35">
        <v>130</v>
      </c>
      <c r="N51" s="50"/>
      <c r="O51" s="43" t="s">
        <v>199</v>
      </c>
      <c r="P51" s="44" t="s">
        <v>202</v>
      </c>
      <c r="Q51" s="45" t="s">
        <v>27</v>
      </c>
      <c r="R51" s="41"/>
      <c r="S51" s="34"/>
      <c r="T51" s="44" t="s">
        <v>157</v>
      </c>
      <c r="U51" s="34">
        <v>30</v>
      </c>
      <c r="V51" s="34">
        <v>150</v>
      </c>
      <c r="W51" s="44" t="s">
        <v>159</v>
      </c>
      <c r="X51" s="34"/>
      <c r="Y51" s="34" t="s">
        <v>144</v>
      </c>
      <c r="Z51" s="38"/>
    </row>
    <row r="52" spans="1:26" ht="20.100000000000001" customHeight="1" x14ac:dyDescent="0.2">
      <c r="A52" s="35">
        <f t="shared" si="2"/>
        <v>45</v>
      </c>
      <c r="B52" s="35">
        <v>33</v>
      </c>
      <c r="C52" s="35">
        <v>1</v>
      </c>
      <c r="D52" s="35">
        <v>1</v>
      </c>
      <c r="E52" s="35" t="s">
        <v>131</v>
      </c>
      <c r="F52" s="35" t="s">
        <v>93</v>
      </c>
      <c r="G52" s="36" t="s">
        <v>30</v>
      </c>
      <c r="H52" s="35" t="s">
        <v>94</v>
      </c>
      <c r="I52" s="36" t="s">
        <v>54</v>
      </c>
      <c r="J52" s="35" t="s">
        <v>113</v>
      </c>
      <c r="K52" s="34" t="str">
        <f t="shared" si="6"/>
        <v>3311-TMT-CBS01-BRN02-SV260A</v>
      </c>
      <c r="L52" s="35" t="s">
        <v>0</v>
      </c>
      <c r="M52" s="35">
        <v>100</v>
      </c>
      <c r="N52" s="50"/>
      <c r="O52" s="43" t="s">
        <v>199</v>
      </c>
      <c r="P52" s="44" t="s">
        <v>203</v>
      </c>
      <c r="Q52" s="45" t="s">
        <v>126</v>
      </c>
      <c r="R52" s="41"/>
      <c r="S52" s="34"/>
      <c r="T52" s="44" t="s">
        <v>211</v>
      </c>
      <c r="U52" s="34"/>
      <c r="V52" s="34"/>
      <c r="W52" s="44"/>
      <c r="X52" s="34"/>
      <c r="Y52" s="34" t="s">
        <v>144</v>
      </c>
      <c r="Z52" s="38"/>
    </row>
    <row r="53" spans="1:26" ht="20.100000000000001" customHeight="1" x14ac:dyDescent="0.2">
      <c r="A53" s="35">
        <f t="shared" si="2"/>
        <v>46</v>
      </c>
      <c r="B53" s="35">
        <v>33</v>
      </c>
      <c r="C53" s="35">
        <v>1</v>
      </c>
      <c r="D53" s="35">
        <v>1</v>
      </c>
      <c r="E53" s="35" t="s">
        <v>131</v>
      </c>
      <c r="F53" s="35" t="s">
        <v>93</v>
      </c>
      <c r="G53" s="36" t="s">
        <v>30</v>
      </c>
      <c r="H53" s="35" t="s">
        <v>94</v>
      </c>
      <c r="I53" s="36" t="s">
        <v>54</v>
      </c>
      <c r="J53" s="35" t="s">
        <v>114</v>
      </c>
      <c r="K53" s="34" t="str">
        <f t="shared" si="6"/>
        <v>3311-TMT-CBS01-BRN02-PS260</v>
      </c>
      <c r="L53" s="35"/>
      <c r="M53" s="35">
        <v>100</v>
      </c>
      <c r="N53" s="50"/>
      <c r="O53" s="43" t="s">
        <v>199</v>
      </c>
      <c r="P53" s="44" t="s">
        <v>203</v>
      </c>
      <c r="Q53" s="45" t="s">
        <v>126</v>
      </c>
      <c r="R53" s="41"/>
      <c r="S53" s="34"/>
      <c r="T53" s="44" t="s">
        <v>211</v>
      </c>
      <c r="U53" s="34"/>
      <c r="V53" s="34"/>
      <c r="W53" s="44"/>
      <c r="X53" s="34"/>
      <c r="Y53" s="34" t="s">
        <v>144</v>
      </c>
      <c r="Z53" s="38"/>
    </row>
    <row r="54" spans="1:26" ht="20.100000000000001" customHeight="1" x14ac:dyDescent="0.2">
      <c r="A54" s="35">
        <f t="shared" si="2"/>
        <v>47</v>
      </c>
      <c r="B54" s="35">
        <v>33</v>
      </c>
      <c r="C54" s="35">
        <v>1</v>
      </c>
      <c r="D54" s="35">
        <v>1</v>
      </c>
      <c r="E54" s="35" t="s">
        <v>131</v>
      </c>
      <c r="F54" s="35" t="s">
        <v>93</v>
      </c>
      <c r="G54" s="36" t="s">
        <v>30</v>
      </c>
      <c r="H54" s="35" t="s">
        <v>94</v>
      </c>
      <c r="I54" s="36" t="s">
        <v>54</v>
      </c>
      <c r="J54" s="35" t="s">
        <v>115</v>
      </c>
      <c r="K54" s="34" t="str">
        <f t="shared" si="6"/>
        <v>3311-TMT-CBS01-BRN02-BE260</v>
      </c>
      <c r="L54" s="35" t="s">
        <v>0</v>
      </c>
      <c r="M54" s="35">
        <v>100</v>
      </c>
      <c r="N54" s="50"/>
      <c r="O54" s="43" t="s">
        <v>199</v>
      </c>
      <c r="P54" s="44" t="s">
        <v>204</v>
      </c>
      <c r="Q54" s="45" t="s">
        <v>126</v>
      </c>
      <c r="R54" s="41"/>
      <c r="S54" s="34"/>
      <c r="T54" s="44" t="s">
        <v>211</v>
      </c>
      <c r="U54" s="34"/>
      <c r="V54" s="34"/>
      <c r="W54" s="44"/>
      <c r="X54" s="34"/>
      <c r="Y54" s="34" t="s">
        <v>144</v>
      </c>
      <c r="Z54" s="38"/>
    </row>
    <row r="55" spans="1:26" ht="20.100000000000001" customHeight="1" x14ac:dyDescent="0.2">
      <c r="A55" s="35">
        <f t="shared" si="2"/>
        <v>48</v>
      </c>
      <c r="B55" s="35">
        <v>33</v>
      </c>
      <c r="C55" s="35">
        <v>1</v>
      </c>
      <c r="D55" s="35">
        <v>1</v>
      </c>
      <c r="E55" s="35" t="s">
        <v>131</v>
      </c>
      <c r="F55" s="35" t="s">
        <v>93</v>
      </c>
      <c r="G55" s="36" t="s">
        <v>30</v>
      </c>
      <c r="H55" s="35" t="s">
        <v>94</v>
      </c>
      <c r="I55" s="36" t="s">
        <v>54</v>
      </c>
      <c r="J55" s="35" t="s">
        <v>116</v>
      </c>
      <c r="K55" s="34" t="str">
        <f t="shared" si="6"/>
        <v>3311-TMT-CBS01-BRN02-BE261</v>
      </c>
      <c r="L55" s="35" t="s">
        <v>0</v>
      </c>
      <c r="M55" s="35">
        <v>100</v>
      </c>
      <c r="N55" s="50"/>
      <c r="O55" s="43" t="s">
        <v>199</v>
      </c>
      <c r="P55" s="44" t="s">
        <v>204</v>
      </c>
      <c r="Q55" s="45" t="s">
        <v>126</v>
      </c>
      <c r="R55" s="41"/>
      <c r="S55" s="34"/>
      <c r="T55" s="44" t="s">
        <v>211</v>
      </c>
      <c r="U55" s="34"/>
      <c r="V55" s="34"/>
      <c r="W55" s="44"/>
      <c r="X55" s="34"/>
      <c r="Y55" s="34" t="s">
        <v>144</v>
      </c>
      <c r="Z55" s="38"/>
    </row>
    <row r="56" spans="1:26" ht="20.100000000000001" customHeight="1" x14ac:dyDescent="0.2">
      <c r="A56" s="35">
        <f t="shared" si="2"/>
        <v>49</v>
      </c>
      <c r="B56" s="35">
        <v>33</v>
      </c>
      <c r="C56" s="35">
        <v>1</v>
      </c>
      <c r="D56" s="35">
        <v>1</v>
      </c>
      <c r="E56" s="35" t="s">
        <v>131</v>
      </c>
      <c r="F56" s="35" t="s">
        <v>93</v>
      </c>
      <c r="G56" s="36" t="s">
        <v>30</v>
      </c>
      <c r="H56" s="35" t="s">
        <v>94</v>
      </c>
      <c r="I56" s="36" t="s">
        <v>54</v>
      </c>
      <c r="J56" s="35" t="s">
        <v>117</v>
      </c>
      <c r="K56" s="34" t="str">
        <f t="shared" si="6"/>
        <v>3311-TMT-CBS01-BRN02-IG260</v>
      </c>
      <c r="L56" s="35" t="s">
        <v>0</v>
      </c>
      <c r="M56" s="35">
        <v>20</v>
      </c>
      <c r="N56" s="50"/>
      <c r="O56" s="43" t="s">
        <v>205</v>
      </c>
      <c r="P56" s="44" t="s">
        <v>206</v>
      </c>
      <c r="Q56" s="45" t="s">
        <v>207</v>
      </c>
      <c r="R56" s="41"/>
      <c r="S56" s="34"/>
      <c r="T56" s="44" t="s">
        <v>211</v>
      </c>
      <c r="U56" s="34"/>
      <c r="V56" s="34"/>
      <c r="W56" s="44"/>
      <c r="X56" s="34"/>
      <c r="Y56" s="34" t="s">
        <v>144</v>
      </c>
      <c r="Z56" s="38"/>
    </row>
    <row r="57" spans="1:26" ht="20.100000000000001" customHeight="1" x14ac:dyDescent="0.2">
      <c r="A57" s="35">
        <f t="shared" si="2"/>
        <v>50</v>
      </c>
      <c r="B57" s="35">
        <v>33</v>
      </c>
      <c r="C57" s="35">
        <v>1</v>
      </c>
      <c r="D57" s="35">
        <v>1</v>
      </c>
      <c r="E57" s="35" t="s">
        <v>131</v>
      </c>
      <c r="F57" s="35" t="s">
        <v>93</v>
      </c>
      <c r="G57" s="36" t="s">
        <v>30</v>
      </c>
      <c r="H57" s="35" t="s">
        <v>94</v>
      </c>
      <c r="I57" s="36" t="s">
        <v>54</v>
      </c>
      <c r="J57" s="35" t="s">
        <v>118</v>
      </c>
      <c r="K57" s="34" t="str">
        <f t="shared" si="6"/>
        <v>3311-TMT-CBS01-BRN02-SV262</v>
      </c>
      <c r="L57" s="35" t="s">
        <v>0</v>
      </c>
      <c r="M57" s="35">
        <v>20</v>
      </c>
      <c r="N57" s="50"/>
      <c r="O57" s="43" t="s">
        <v>205</v>
      </c>
      <c r="P57" s="44" t="s">
        <v>208</v>
      </c>
      <c r="Q57" s="45" t="s">
        <v>207</v>
      </c>
      <c r="R57" s="41"/>
      <c r="S57" s="34"/>
      <c r="T57" s="44" t="s">
        <v>211</v>
      </c>
      <c r="U57" s="34"/>
      <c r="V57" s="34"/>
      <c r="W57" s="44"/>
      <c r="X57" s="34"/>
      <c r="Y57" s="34" t="s">
        <v>144</v>
      </c>
      <c r="Z57" s="38"/>
    </row>
    <row r="58" spans="1:26" ht="20.100000000000001" customHeight="1" x14ac:dyDescent="0.2">
      <c r="A58" s="35">
        <f t="shared" si="2"/>
        <v>51</v>
      </c>
      <c r="B58" s="35">
        <v>33</v>
      </c>
      <c r="C58" s="35">
        <v>1</v>
      </c>
      <c r="D58" s="35">
        <v>1</v>
      </c>
      <c r="E58" s="35" t="s">
        <v>131</v>
      </c>
      <c r="F58" s="35" t="s">
        <v>93</v>
      </c>
      <c r="G58" s="36" t="s">
        <v>30</v>
      </c>
      <c r="H58" s="35" t="s">
        <v>94</v>
      </c>
      <c r="I58" s="36" t="s">
        <v>54</v>
      </c>
      <c r="J58" s="35" t="s">
        <v>119</v>
      </c>
      <c r="K58" s="34" t="str">
        <f t="shared" ref="K58:K64" si="7">CONCATENATE(B58,C58,D58,"-",E58,"-",F58,G58,"-",H58,I58,"-",J58)</f>
        <v>3311-TMT-CBS01-BRN02-ZS262A</v>
      </c>
      <c r="L58" s="35"/>
      <c r="M58" s="35">
        <v>120</v>
      </c>
      <c r="N58" s="50"/>
      <c r="O58" s="43" t="s">
        <v>209</v>
      </c>
      <c r="P58" s="44" t="s">
        <v>210</v>
      </c>
      <c r="Q58" s="45" t="s">
        <v>211</v>
      </c>
      <c r="R58" s="41"/>
      <c r="S58" s="34"/>
      <c r="T58" s="44"/>
      <c r="U58" s="34"/>
      <c r="V58" s="34"/>
      <c r="W58" s="44"/>
      <c r="X58" s="34"/>
      <c r="Y58" s="34" t="s">
        <v>144</v>
      </c>
      <c r="Z58" s="38"/>
    </row>
    <row r="59" spans="1:26" ht="20.100000000000001" customHeight="1" x14ac:dyDescent="0.2">
      <c r="A59" s="35">
        <f t="shared" si="2"/>
        <v>52</v>
      </c>
      <c r="B59" s="35">
        <v>33</v>
      </c>
      <c r="C59" s="35">
        <v>1</v>
      </c>
      <c r="D59" s="35">
        <v>1</v>
      </c>
      <c r="E59" s="35" t="s">
        <v>131</v>
      </c>
      <c r="F59" s="35" t="s">
        <v>93</v>
      </c>
      <c r="G59" s="36" t="s">
        <v>30</v>
      </c>
      <c r="H59" s="35" t="s">
        <v>94</v>
      </c>
      <c r="I59" s="36" t="s">
        <v>54</v>
      </c>
      <c r="J59" s="35" t="s">
        <v>120</v>
      </c>
      <c r="K59" s="34" t="str">
        <f t="shared" si="7"/>
        <v>3311-TMT-CBS01-BRN02-ZS262B</v>
      </c>
      <c r="L59" s="35"/>
      <c r="M59" s="35">
        <v>120</v>
      </c>
      <c r="N59" s="50"/>
      <c r="O59" s="43" t="s">
        <v>209</v>
      </c>
      <c r="P59" s="44" t="s">
        <v>212</v>
      </c>
      <c r="Q59" s="45" t="s">
        <v>211</v>
      </c>
      <c r="R59" s="41"/>
      <c r="S59" s="34"/>
      <c r="T59" s="44"/>
      <c r="U59" s="34"/>
      <c r="V59" s="34"/>
      <c r="W59" s="44"/>
      <c r="X59" s="34"/>
      <c r="Y59" s="34" t="s">
        <v>144</v>
      </c>
      <c r="Z59" s="38"/>
    </row>
    <row r="60" spans="1:26" ht="20.100000000000001" customHeight="1" x14ac:dyDescent="0.2">
      <c r="A60" s="35">
        <f t="shared" si="2"/>
        <v>53</v>
      </c>
      <c r="B60" s="35">
        <v>33</v>
      </c>
      <c r="C60" s="35">
        <v>1</v>
      </c>
      <c r="D60" s="35">
        <v>1</v>
      </c>
      <c r="E60" s="35" t="s">
        <v>131</v>
      </c>
      <c r="F60" s="35" t="s">
        <v>93</v>
      </c>
      <c r="G60" s="36" t="s">
        <v>30</v>
      </c>
      <c r="H60" s="35" t="s">
        <v>94</v>
      </c>
      <c r="I60" s="36" t="s">
        <v>54</v>
      </c>
      <c r="J60" s="35" t="s">
        <v>121</v>
      </c>
      <c r="K60" s="34" t="str">
        <f t="shared" si="7"/>
        <v>3311-TMT-CBS01-BRN02-SV263</v>
      </c>
      <c r="L60" s="35" t="s">
        <v>0</v>
      </c>
      <c r="M60" s="35">
        <v>270</v>
      </c>
      <c r="N60" s="50"/>
      <c r="O60" s="43" t="s">
        <v>59</v>
      </c>
      <c r="P60" s="44" t="s">
        <v>213</v>
      </c>
      <c r="Q60" s="45" t="s">
        <v>214</v>
      </c>
      <c r="R60" s="41"/>
      <c r="S60" s="34"/>
      <c r="T60" s="44"/>
      <c r="U60" s="34"/>
      <c r="V60" s="34"/>
      <c r="W60" s="44"/>
      <c r="X60" s="34"/>
      <c r="Y60" s="34" t="s">
        <v>144</v>
      </c>
      <c r="Z60" s="38"/>
    </row>
    <row r="61" spans="1:26" ht="20.100000000000001" customHeight="1" x14ac:dyDescent="0.2">
      <c r="A61" s="35">
        <f t="shared" si="2"/>
        <v>54</v>
      </c>
      <c r="B61" s="35">
        <v>33</v>
      </c>
      <c r="C61" s="35">
        <v>1</v>
      </c>
      <c r="D61" s="35">
        <v>1</v>
      </c>
      <c r="E61" s="35" t="s">
        <v>131</v>
      </c>
      <c r="F61" s="35" t="s">
        <v>93</v>
      </c>
      <c r="G61" s="36" t="s">
        <v>30</v>
      </c>
      <c r="H61" s="35" t="s">
        <v>94</v>
      </c>
      <c r="I61" s="36" t="s">
        <v>54</v>
      </c>
      <c r="J61" s="35" t="s">
        <v>122</v>
      </c>
      <c r="K61" s="34" t="str">
        <f t="shared" si="7"/>
        <v>3311-TMT-CBS01-BRN02-ZS263A</v>
      </c>
      <c r="L61" s="35"/>
      <c r="M61" s="35">
        <v>580</v>
      </c>
      <c r="N61" s="50"/>
      <c r="O61" s="43" t="s">
        <v>60</v>
      </c>
      <c r="P61" s="44" t="s">
        <v>215</v>
      </c>
      <c r="Q61" s="45" t="s">
        <v>214</v>
      </c>
      <c r="R61" s="41"/>
      <c r="S61" s="34"/>
      <c r="T61" s="44"/>
      <c r="U61" s="34"/>
      <c r="V61" s="34"/>
      <c r="W61" s="44"/>
      <c r="X61" s="34"/>
      <c r="Y61" s="34" t="s">
        <v>144</v>
      </c>
      <c r="Z61" s="38"/>
    </row>
    <row r="62" spans="1:26" ht="20.100000000000001" customHeight="1" x14ac:dyDescent="0.2">
      <c r="A62" s="35">
        <f t="shared" si="2"/>
        <v>55</v>
      </c>
      <c r="B62" s="35">
        <v>33</v>
      </c>
      <c r="C62" s="35">
        <v>1</v>
      </c>
      <c r="D62" s="35">
        <v>1</v>
      </c>
      <c r="E62" s="35" t="s">
        <v>131</v>
      </c>
      <c r="F62" s="35" t="s">
        <v>93</v>
      </c>
      <c r="G62" s="36" t="s">
        <v>30</v>
      </c>
      <c r="H62" s="35" t="s">
        <v>94</v>
      </c>
      <c r="I62" s="36" t="s">
        <v>54</v>
      </c>
      <c r="J62" s="35" t="s">
        <v>123</v>
      </c>
      <c r="K62" s="34" t="str">
        <f t="shared" si="7"/>
        <v>3311-TMT-CBS01-BRN02-ZS263B</v>
      </c>
      <c r="L62" s="35"/>
      <c r="M62" s="35">
        <v>540</v>
      </c>
      <c r="N62" s="50"/>
      <c r="O62" s="43" t="s">
        <v>216</v>
      </c>
      <c r="P62" s="44" t="s">
        <v>217</v>
      </c>
      <c r="Q62" s="45" t="s">
        <v>214</v>
      </c>
      <c r="R62" s="41"/>
      <c r="S62" s="34"/>
      <c r="T62" s="44"/>
      <c r="U62" s="34"/>
      <c r="V62" s="34"/>
      <c r="W62" s="44"/>
      <c r="X62" s="34"/>
      <c r="Y62" s="34" t="s">
        <v>144</v>
      </c>
      <c r="Z62" s="38"/>
    </row>
    <row r="63" spans="1:26" ht="20.100000000000001" customHeight="1" x14ac:dyDescent="0.2">
      <c r="A63" s="35">
        <f t="shared" si="2"/>
        <v>56</v>
      </c>
      <c r="B63" s="35">
        <v>33</v>
      </c>
      <c r="C63" s="35">
        <v>1</v>
      </c>
      <c r="D63" s="35">
        <v>1</v>
      </c>
      <c r="E63" s="35" t="s">
        <v>131</v>
      </c>
      <c r="F63" s="35" t="s">
        <v>93</v>
      </c>
      <c r="G63" s="36" t="s">
        <v>30</v>
      </c>
      <c r="H63" s="35" t="s">
        <v>94</v>
      </c>
      <c r="I63" s="36" t="s">
        <v>54</v>
      </c>
      <c r="J63" s="35" t="s">
        <v>124</v>
      </c>
      <c r="K63" s="34" t="str">
        <f t="shared" si="7"/>
        <v>3311-TMT-CBS01-BRN02-TE260</v>
      </c>
      <c r="L63" s="35" t="s">
        <v>0</v>
      </c>
      <c r="M63" s="35">
        <v>570</v>
      </c>
      <c r="N63" s="50"/>
      <c r="O63" s="43" t="s">
        <v>216</v>
      </c>
      <c r="P63" s="44" t="s">
        <v>218</v>
      </c>
      <c r="Q63" s="45" t="s">
        <v>27</v>
      </c>
      <c r="R63" s="41"/>
      <c r="S63" s="49"/>
      <c r="T63" s="44" t="s">
        <v>157</v>
      </c>
      <c r="U63" s="34">
        <v>2.5</v>
      </c>
      <c r="V63" s="34">
        <v>50</v>
      </c>
      <c r="W63" s="44" t="s">
        <v>159</v>
      </c>
      <c r="X63" s="34"/>
      <c r="Y63" s="34" t="s">
        <v>144</v>
      </c>
      <c r="Z63" s="38"/>
    </row>
    <row r="64" spans="1:26" ht="20.100000000000001" customHeight="1" x14ac:dyDescent="0.2">
      <c r="A64" s="35">
        <f t="shared" si="2"/>
        <v>57</v>
      </c>
      <c r="B64" s="35">
        <v>33</v>
      </c>
      <c r="C64" s="35">
        <v>1</v>
      </c>
      <c r="D64" s="35">
        <v>1</v>
      </c>
      <c r="E64" s="35" t="s">
        <v>131</v>
      </c>
      <c r="F64" s="35" t="s">
        <v>125</v>
      </c>
      <c r="G64" s="36" t="s">
        <v>30</v>
      </c>
      <c r="H64" s="35" t="s">
        <v>61</v>
      </c>
      <c r="I64" s="36" t="s">
        <v>30</v>
      </c>
      <c r="J64" s="35" t="s">
        <v>65</v>
      </c>
      <c r="K64" s="34" t="str">
        <f t="shared" si="7"/>
        <v>3311-TMT-MCH01-GEN01-PT200</v>
      </c>
      <c r="L64" s="35" t="s">
        <v>0</v>
      </c>
      <c r="M64" s="35">
        <v>570</v>
      </c>
      <c r="N64" s="50"/>
      <c r="O64" s="43" t="s">
        <v>216</v>
      </c>
      <c r="P64" s="44" t="s">
        <v>218</v>
      </c>
      <c r="Q64" s="45" t="s">
        <v>27</v>
      </c>
      <c r="R64" s="41"/>
      <c r="S64" s="49"/>
      <c r="T64" s="44" t="s">
        <v>157</v>
      </c>
      <c r="U64" s="34">
        <v>2.5</v>
      </c>
      <c r="V64" s="34">
        <v>50</v>
      </c>
      <c r="W64" s="44" t="s">
        <v>159</v>
      </c>
      <c r="X64" s="34"/>
      <c r="Y64" s="34" t="s">
        <v>144</v>
      </c>
      <c r="Z64" s="38"/>
    </row>
    <row r="65" spans="1:26" ht="20.100000000000001" customHeight="1" x14ac:dyDescent="0.2">
      <c r="A65" s="35">
        <f>A64+1</f>
        <v>58</v>
      </c>
      <c r="B65" s="35">
        <v>33</v>
      </c>
      <c r="C65" s="35">
        <v>1</v>
      </c>
      <c r="D65" s="35">
        <v>1</v>
      </c>
      <c r="E65" s="35" t="s">
        <v>131</v>
      </c>
      <c r="F65" s="35" t="s">
        <v>125</v>
      </c>
      <c r="G65" s="36" t="s">
        <v>30</v>
      </c>
      <c r="H65" s="35" t="s">
        <v>61</v>
      </c>
      <c r="I65" s="36" t="s">
        <v>30</v>
      </c>
      <c r="J65" s="35" t="s">
        <v>142</v>
      </c>
      <c r="K65" s="34" t="str">
        <f>CONCATENATE(B65,C65,D65,"-",E65,"-",F65,G65,"-",H65,I65,"-",J65)</f>
        <v>3311-TMT-MCH01-GEN01-FCV220</v>
      </c>
      <c r="L65" s="35" t="s">
        <v>0</v>
      </c>
      <c r="M65" s="35">
        <v>1390</v>
      </c>
      <c r="N65" s="50"/>
      <c r="O65" s="43" t="s">
        <v>216</v>
      </c>
      <c r="P65" s="44" t="s">
        <v>219</v>
      </c>
      <c r="Q65" s="45" t="s">
        <v>220</v>
      </c>
      <c r="R65" s="41"/>
      <c r="S65" s="34"/>
      <c r="T65" s="44" t="s">
        <v>232</v>
      </c>
      <c r="U65" s="34"/>
      <c r="V65" s="34"/>
      <c r="W65" s="44"/>
      <c r="X65" s="34"/>
      <c r="Y65" s="34" t="s">
        <v>144</v>
      </c>
      <c r="Z65" s="38"/>
    </row>
    <row r="66" spans="1:26" x14ac:dyDescent="0.2">
      <c r="A66" s="35">
        <f>A65+1</f>
        <v>59</v>
      </c>
      <c r="B66" s="35">
        <v>33</v>
      </c>
      <c r="C66" s="35">
        <v>1</v>
      </c>
      <c r="D66" s="35">
        <v>1</v>
      </c>
      <c r="E66" s="35" t="s">
        <v>131</v>
      </c>
      <c r="F66" s="35" t="s">
        <v>125</v>
      </c>
      <c r="G66" s="36" t="s">
        <v>30</v>
      </c>
      <c r="H66" s="35" t="s">
        <v>61</v>
      </c>
      <c r="I66" s="36" t="s">
        <v>30</v>
      </c>
      <c r="J66" s="35" t="s">
        <v>233</v>
      </c>
      <c r="K66" s="34" t="str">
        <f>CONCATENATE(B66,C66,D66,"-",E66,"-",F66,G66,"-",H66,I66,"-",J66)</f>
        <v>3311-TMT-MCH01-GEN01-PDT300</v>
      </c>
      <c r="L66" s="35" t="s">
        <v>0</v>
      </c>
      <c r="M66" s="35">
        <v>440</v>
      </c>
      <c r="N66" s="50"/>
      <c r="O66" s="43" t="s">
        <v>175</v>
      </c>
      <c r="P66" s="44" t="s">
        <v>234</v>
      </c>
      <c r="Q66" s="45" t="s">
        <v>27</v>
      </c>
      <c r="R66" s="41"/>
      <c r="S66" s="49"/>
      <c r="T66" s="44" t="s">
        <v>235</v>
      </c>
      <c r="U66" s="34">
        <v>2.5</v>
      </c>
      <c r="V66" s="34">
        <v>50</v>
      </c>
      <c r="W66" s="44" t="s">
        <v>159</v>
      </c>
    </row>
    <row r="67" spans="1:26" x14ac:dyDescent="0.2">
      <c r="A67" s="35">
        <f>A66+1</f>
        <v>60</v>
      </c>
      <c r="B67" s="35">
        <v>33</v>
      </c>
      <c r="C67" s="35">
        <v>1</v>
      </c>
      <c r="D67" s="35">
        <v>1</v>
      </c>
      <c r="E67" s="35" t="s">
        <v>131</v>
      </c>
      <c r="F67" s="35" t="s">
        <v>125</v>
      </c>
      <c r="G67" s="36" t="s">
        <v>30</v>
      </c>
      <c r="H67" s="35" t="s">
        <v>61</v>
      </c>
      <c r="I67" s="36" t="s">
        <v>30</v>
      </c>
      <c r="J67" s="35" t="s">
        <v>236</v>
      </c>
      <c r="K67" s="34" t="str">
        <f>CONCATENATE(B67,C67,D67,"-",E67,"-",F67,G67,"-",H67,I67,"-",J67)</f>
        <v>3311-TMT-MCH01-GEN01-PDT301</v>
      </c>
      <c r="L67" s="35" t="s">
        <v>0</v>
      </c>
      <c r="M67" s="35">
        <v>440</v>
      </c>
      <c r="N67" s="50"/>
      <c r="O67" s="43" t="s">
        <v>175</v>
      </c>
      <c r="P67" s="44" t="s">
        <v>237</v>
      </c>
      <c r="Q67" s="45" t="s">
        <v>27</v>
      </c>
      <c r="R67" s="41"/>
      <c r="S67" s="49"/>
      <c r="T67" s="44" t="s">
        <v>235</v>
      </c>
      <c r="U67" s="34">
        <v>2.5</v>
      </c>
      <c r="V67" s="34">
        <v>50</v>
      </c>
      <c r="W67" s="44" t="s">
        <v>159</v>
      </c>
    </row>
    <row r="68" spans="1:26" x14ac:dyDescent="0.2">
      <c r="A68" s="35">
        <f>A67+1</f>
        <v>61</v>
      </c>
      <c r="B68" s="35">
        <v>33</v>
      </c>
      <c r="C68" s="35">
        <v>1</v>
      </c>
      <c r="D68" s="35">
        <v>1</v>
      </c>
      <c r="E68" s="35" t="s">
        <v>131</v>
      </c>
      <c r="F68" s="35" t="s">
        <v>125</v>
      </c>
      <c r="G68" s="36" t="s">
        <v>30</v>
      </c>
      <c r="H68" s="35" t="s">
        <v>61</v>
      </c>
      <c r="I68" s="36" t="s">
        <v>30</v>
      </c>
      <c r="J68" s="35" t="s">
        <v>239</v>
      </c>
      <c r="K68" s="34" t="str">
        <f>CONCATENATE(B68,C68,D68,"-",E68,"-",F68,G68,"-",H68,I68,"-",J68)</f>
        <v>3311-TMT-MCH01-GEN01-PT030</v>
      </c>
      <c r="M68" s="52">
        <v>625</v>
      </c>
      <c r="O68" s="43" t="s">
        <v>60</v>
      </c>
      <c r="P68" s="44" t="s">
        <v>238</v>
      </c>
      <c r="Q68" s="45" t="s">
        <v>172</v>
      </c>
      <c r="R68" s="41"/>
      <c r="S68" s="34"/>
      <c r="T68" s="44" t="s">
        <v>158</v>
      </c>
      <c r="U68" s="34">
        <v>4</v>
      </c>
      <c r="V68" s="34">
        <v>20</v>
      </c>
      <c r="W68" s="44" t="s">
        <v>164</v>
      </c>
    </row>
    <row r="69" spans="1:26" x14ac:dyDescent="0.2">
      <c r="O69" s="53" t="s">
        <v>240</v>
      </c>
      <c r="Q69" s="45" t="s">
        <v>244</v>
      </c>
      <c r="S69" s="34"/>
      <c r="T69" s="3" t="s">
        <v>224</v>
      </c>
    </row>
    <row r="70" spans="1:26" x14ac:dyDescent="0.2">
      <c r="O70" s="53" t="s">
        <v>241</v>
      </c>
      <c r="Q70" s="45" t="s">
        <v>244</v>
      </c>
      <c r="S70" s="34"/>
      <c r="T70" s="3" t="s">
        <v>224</v>
      </c>
    </row>
    <row r="71" spans="1:26" x14ac:dyDescent="0.2">
      <c r="O71" s="53" t="s">
        <v>242</v>
      </c>
      <c r="Q71" s="45" t="s">
        <v>244</v>
      </c>
      <c r="S71" s="34"/>
      <c r="T71" s="3" t="s">
        <v>224</v>
      </c>
    </row>
    <row r="72" spans="1:26" ht="25.5" x14ac:dyDescent="0.2">
      <c r="O72" s="53" t="s">
        <v>243</v>
      </c>
      <c r="Q72" s="45" t="s">
        <v>24</v>
      </c>
      <c r="R72" s="41"/>
      <c r="S72" s="34"/>
      <c r="T72" s="3" t="s">
        <v>245</v>
      </c>
      <c r="U72" s="34">
        <v>4</v>
      </c>
      <c r="V72" s="34">
        <v>20</v>
      </c>
      <c r="W72" s="44" t="s">
        <v>164</v>
      </c>
    </row>
  </sheetData>
  <protectedRanges>
    <protectedRange algorithmName="SHA-512" hashValue="Gb9psPM8IwNha+23YzexHjZXYAWfm4vjicxwqi8fmbVIEl+41OQUWxB+6ilpsje1RKR427oJap6OXwOYVyYccw==" saltValue="U12KCR59LBriTzJGgzbMSQ==" spinCount="100000" sqref="L1:M1 P1:P5 L2:O5" name="Document_Information_4"/>
    <protectedRange algorithmName="SHA-512" hashValue="Gb9psPM8IwNha+23YzexHjZXYAWfm4vjicxwqi8fmbVIEl+41OQUWxB+6ilpsje1RKR427oJap6OXwOYVyYccw==" saltValue="U12KCR59LBriTzJGgzbMSQ==" spinCount="100000" sqref="Y1:Y5" name="Document_Information_5"/>
  </protectedRanges>
  <autoFilter ref="A6:Z71" xr:uid="{00000000-0001-0000-0300-000000000000}"/>
  <mergeCells count="13">
    <mergeCell ref="A1:C5"/>
    <mergeCell ref="D1:H1"/>
    <mergeCell ref="D2:H2"/>
    <mergeCell ref="D3:H3"/>
    <mergeCell ref="D4:H4"/>
    <mergeCell ref="D5:H5"/>
    <mergeCell ref="Z1:Z5"/>
    <mergeCell ref="I1:K1"/>
    <mergeCell ref="I5:K5"/>
    <mergeCell ref="L1:W5"/>
    <mergeCell ref="I2:K2"/>
    <mergeCell ref="I3:K3"/>
    <mergeCell ref="I4:K4"/>
  </mergeCells>
  <phoneticPr fontId="5" type="noConversion"/>
  <conditionalFormatting sqref="A6:D6">
    <cfRule type="expression" dxfId="14" priority="1977">
      <formula>$O6="SPARE"</formula>
    </cfRule>
  </conditionalFormatting>
  <conditionalFormatting sqref="A68:K68">
    <cfRule type="expression" dxfId="13" priority="8">
      <formula>#REF!="SPARE"</formula>
    </cfRule>
  </conditionalFormatting>
  <conditionalFormatting sqref="A66:R67">
    <cfRule type="expression" dxfId="12" priority="10">
      <formula>#REF!="SPARE"</formula>
    </cfRule>
  </conditionalFormatting>
  <conditionalFormatting sqref="A7:Z65">
    <cfRule type="expression" dxfId="11" priority="1156">
      <formula>#REF!="SPARE"</formula>
    </cfRule>
  </conditionalFormatting>
  <conditionalFormatting sqref="E6:Z6">
    <cfRule type="expression" dxfId="10" priority="1976">
      <formula>$P6="SPARE"</formula>
    </cfRule>
  </conditionalFormatting>
  <conditionalFormatting sqref="J1:J1048576">
    <cfRule type="duplicateValues" dxfId="9" priority="15"/>
  </conditionalFormatting>
  <conditionalFormatting sqref="L1:M1048576">
    <cfRule type="duplicateValues" dxfId="8" priority="3597"/>
  </conditionalFormatting>
  <conditionalFormatting sqref="Q69:Q71">
    <cfRule type="expression" dxfId="7" priority="4">
      <formula>#REF!="SPARE"</formula>
    </cfRule>
  </conditionalFormatting>
  <conditionalFormatting sqref="Q72:R72">
    <cfRule type="expression" dxfId="6" priority="1">
      <formula>#REF!="SPARE"</formula>
    </cfRule>
  </conditionalFormatting>
  <conditionalFormatting sqref="S66:S72">
    <cfRule type="expression" dxfId="5" priority="3">
      <formula>#REF!="SPARE"</formula>
    </cfRule>
  </conditionalFormatting>
  <conditionalFormatting sqref="T66:W68 O68:R68">
    <cfRule type="expression" dxfId="4" priority="7">
      <formula>#REF!="SPARE"</formula>
    </cfRule>
  </conditionalFormatting>
  <conditionalFormatting sqref="U72:W72">
    <cfRule type="expression" dxfId="3" priority="2">
      <formula>#REF!="SPARE"</formula>
    </cfRule>
  </conditionalFormatting>
  <printOptions horizontalCentered="1"/>
  <pageMargins left="0.23622047244094491" right="0.23622047244094491" top="0.74803149606299213" bottom="0.74803149606299213" header="0.31496062992125984" footer="0.31496062992125984"/>
  <pageSetup paperSize="8" scale="35" fitToHeight="99" orientation="landscape" r:id="rId1"/>
  <headerFooter alignWithMargins="0"/>
  <ignoredErrors>
    <ignoredError sqref="I48 I37 I34 I39:I40 I45 I64 I35 I41:I42" numberStoredAsText="1"/>
  </ignoredErrors>
  <drawing r:id="rId2"/>
  <legacyDrawing r:id="rId3"/>
  <oleObjects>
    <mc:AlternateContent xmlns:mc="http://schemas.openxmlformats.org/markup-compatibility/2006">
      <mc:Choice Requires="x14">
        <oleObject progId="AutoCADLT.Drawing.24" shapeId="3074" r:id="rId4">
          <objectPr defaultSize="0" autoPict="0" r:id="rId5">
            <anchor moveWithCells="1" sizeWithCells="1">
              <from>
                <xdr:col>0</xdr:col>
                <xdr:colOff>428625</xdr:colOff>
                <xdr:row>0</xdr:row>
                <xdr:rowOff>133350</xdr:rowOff>
              </from>
              <to>
                <xdr:col>2</xdr:col>
                <xdr:colOff>409575</xdr:colOff>
                <xdr:row>4</xdr:row>
                <xdr:rowOff>95250</xdr:rowOff>
              </to>
            </anchor>
          </objectPr>
        </oleObject>
      </mc:Choice>
      <mc:Fallback>
        <oleObject progId="AutoCADLT.Drawing.24" shapeId="3074"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2578125" defaultRowHeight="12.75" x14ac:dyDescent="0.2"/>
  <sheetData>
    <row r="1" spans="1:15" x14ac:dyDescent="0.2">
      <c r="A1" s="3" t="s">
        <v>3</v>
      </c>
      <c r="B1" s="3" t="s">
        <v>4</v>
      </c>
      <c r="C1">
        <v>0</v>
      </c>
      <c r="D1" t="s">
        <v>2</v>
      </c>
      <c r="E1">
        <v>0</v>
      </c>
      <c r="F1" t="str">
        <f>CONCATENATE(A1,C1,D1,E1)</f>
        <v>I0.0</v>
      </c>
      <c r="G1" t="str">
        <f>CONCATENATE(B1,C1,D1,E1)</f>
        <v>Q0.0</v>
      </c>
      <c r="I1" s="3" t="s">
        <v>3</v>
      </c>
      <c r="J1" s="3" t="s">
        <v>4</v>
      </c>
      <c r="K1">
        <v>100</v>
      </c>
      <c r="L1" t="s">
        <v>2</v>
      </c>
      <c r="M1">
        <v>0</v>
      </c>
      <c r="N1" t="str">
        <f>CONCATENATE(I1,K1,L1,M1)</f>
        <v>I100.0</v>
      </c>
      <c r="O1" t="str">
        <f>CONCATENATE(J1,K1,L1,M1)</f>
        <v>Q100.0</v>
      </c>
    </row>
    <row r="2" spans="1:15" x14ac:dyDescent="0.2">
      <c r="A2" s="3" t="s">
        <v>3</v>
      </c>
      <c r="B2" s="3" t="s">
        <v>4</v>
      </c>
      <c r="C2">
        <v>0</v>
      </c>
      <c r="D2" t="s">
        <v>2</v>
      </c>
      <c r="E2">
        <v>1</v>
      </c>
      <c r="F2" t="str">
        <f t="shared" ref="F2:F40" si="0">CONCATENATE(A2,C2,D2,E2)</f>
        <v>I0.1</v>
      </c>
      <c r="G2" t="str">
        <f t="shared" ref="G2:G40" si="1">CONCATENATE(B2,C2,D2,E2)</f>
        <v>Q0.1</v>
      </c>
      <c r="I2" s="3" t="s">
        <v>3</v>
      </c>
      <c r="J2" s="3" t="s">
        <v>4</v>
      </c>
      <c r="K2">
        <v>100</v>
      </c>
      <c r="L2" t="s">
        <v>2</v>
      </c>
      <c r="M2">
        <v>1</v>
      </c>
      <c r="N2" t="str">
        <f t="shared" ref="N2:N8" si="2">CONCATENATE(I2,K2,L2,M2)</f>
        <v>I100.1</v>
      </c>
      <c r="O2" t="str">
        <f t="shared" ref="O2:O8" si="3">CONCATENATE(J2,K2,L2,M2)</f>
        <v>Q100.1</v>
      </c>
    </row>
    <row r="3" spans="1:15" x14ac:dyDescent="0.2">
      <c r="A3" s="3" t="s">
        <v>3</v>
      </c>
      <c r="B3" s="3" t="s">
        <v>4</v>
      </c>
      <c r="C3">
        <v>0</v>
      </c>
      <c r="D3" t="s">
        <v>2</v>
      </c>
      <c r="E3">
        <v>2</v>
      </c>
      <c r="F3" t="str">
        <f t="shared" si="0"/>
        <v>I0.2</v>
      </c>
      <c r="G3" t="str">
        <f t="shared" si="1"/>
        <v>Q0.2</v>
      </c>
      <c r="I3" s="3" t="s">
        <v>3</v>
      </c>
      <c r="J3" s="3" t="s">
        <v>4</v>
      </c>
      <c r="K3">
        <v>100</v>
      </c>
      <c r="L3" t="s">
        <v>2</v>
      </c>
      <c r="M3">
        <v>2</v>
      </c>
      <c r="N3" t="str">
        <f t="shared" si="2"/>
        <v>I100.2</v>
      </c>
      <c r="O3" t="str">
        <f t="shared" si="3"/>
        <v>Q100.2</v>
      </c>
    </row>
    <row r="4" spans="1:15" x14ac:dyDescent="0.2">
      <c r="A4" s="3" t="s">
        <v>3</v>
      </c>
      <c r="B4" s="3" t="s">
        <v>4</v>
      </c>
      <c r="C4">
        <v>0</v>
      </c>
      <c r="D4" t="s">
        <v>2</v>
      </c>
      <c r="E4">
        <v>3</v>
      </c>
      <c r="F4" t="str">
        <f t="shared" si="0"/>
        <v>I0.3</v>
      </c>
      <c r="G4" t="str">
        <f t="shared" si="1"/>
        <v>Q0.3</v>
      </c>
      <c r="I4" s="3" t="s">
        <v>3</v>
      </c>
      <c r="J4" s="3" t="s">
        <v>4</v>
      </c>
      <c r="K4">
        <v>100</v>
      </c>
      <c r="L4" t="s">
        <v>2</v>
      </c>
      <c r="M4">
        <v>3</v>
      </c>
      <c r="N4" t="str">
        <f t="shared" si="2"/>
        <v>I100.3</v>
      </c>
      <c r="O4" t="str">
        <f t="shared" si="3"/>
        <v>Q100.3</v>
      </c>
    </row>
    <row r="5" spans="1:15" x14ac:dyDescent="0.2">
      <c r="A5" s="3" t="s">
        <v>3</v>
      </c>
      <c r="B5" s="3" t="s">
        <v>4</v>
      </c>
      <c r="C5">
        <v>0</v>
      </c>
      <c r="D5" t="s">
        <v>2</v>
      </c>
      <c r="E5">
        <v>4</v>
      </c>
      <c r="F5" t="str">
        <f t="shared" si="0"/>
        <v>I0.4</v>
      </c>
      <c r="G5" t="str">
        <f t="shared" si="1"/>
        <v>Q0.4</v>
      </c>
      <c r="I5" s="3" t="s">
        <v>3</v>
      </c>
      <c r="J5" s="3" t="s">
        <v>4</v>
      </c>
      <c r="K5">
        <v>100</v>
      </c>
      <c r="L5" t="s">
        <v>2</v>
      </c>
      <c r="M5">
        <v>4</v>
      </c>
      <c r="N5" t="str">
        <f t="shared" si="2"/>
        <v>I100.4</v>
      </c>
      <c r="O5" t="str">
        <f t="shared" si="3"/>
        <v>Q100.4</v>
      </c>
    </row>
    <row r="6" spans="1:15" x14ac:dyDescent="0.2">
      <c r="A6" s="3" t="s">
        <v>3</v>
      </c>
      <c r="B6" s="3" t="s">
        <v>4</v>
      </c>
      <c r="C6">
        <v>0</v>
      </c>
      <c r="D6" t="s">
        <v>2</v>
      </c>
      <c r="E6">
        <v>5</v>
      </c>
      <c r="F6" t="str">
        <f t="shared" si="0"/>
        <v>I0.5</v>
      </c>
      <c r="G6" t="str">
        <f t="shared" si="1"/>
        <v>Q0.5</v>
      </c>
      <c r="I6" s="3" t="s">
        <v>3</v>
      </c>
      <c r="J6" s="3" t="s">
        <v>4</v>
      </c>
      <c r="K6">
        <v>100</v>
      </c>
      <c r="L6" t="s">
        <v>2</v>
      </c>
      <c r="M6">
        <v>5</v>
      </c>
      <c r="N6" t="str">
        <f t="shared" si="2"/>
        <v>I100.5</v>
      </c>
      <c r="O6" t="str">
        <f t="shared" si="3"/>
        <v>Q100.5</v>
      </c>
    </row>
    <row r="7" spans="1:15" x14ac:dyDescent="0.2">
      <c r="A7" s="3" t="s">
        <v>3</v>
      </c>
      <c r="B7" s="3" t="s">
        <v>4</v>
      </c>
      <c r="C7">
        <v>0</v>
      </c>
      <c r="D7" t="s">
        <v>2</v>
      </c>
      <c r="E7">
        <v>6</v>
      </c>
      <c r="F7" t="str">
        <f t="shared" si="0"/>
        <v>I0.6</v>
      </c>
      <c r="G7" t="str">
        <f t="shared" si="1"/>
        <v>Q0.6</v>
      </c>
      <c r="I7" s="3" t="s">
        <v>3</v>
      </c>
      <c r="J7" s="3" t="s">
        <v>4</v>
      </c>
      <c r="K7">
        <v>100</v>
      </c>
      <c r="L7" t="s">
        <v>2</v>
      </c>
      <c r="M7">
        <v>6</v>
      </c>
      <c r="N7" t="str">
        <f t="shared" si="2"/>
        <v>I100.6</v>
      </c>
      <c r="O7" t="str">
        <f t="shared" si="3"/>
        <v>Q100.6</v>
      </c>
    </row>
    <row r="8" spans="1:15" x14ac:dyDescent="0.2">
      <c r="A8" s="3" t="s">
        <v>3</v>
      </c>
      <c r="B8" s="3" t="s">
        <v>4</v>
      </c>
      <c r="C8">
        <v>0</v>
      </c>
      <c r="D8" t="s">
        <v>2</v>
      </c>
      <c r="E8">
        <v>7</v>
      </c>
      <c r="F8" t="str">
        <f t="shared" si="0"/>
        <v>I0.7</v>
      </c>
      <c r="G8" t="str">
        <f t="shared" si="1"/>
        <v>Q0.7</v>
      </c>
      <c r="I8" s="3" t="s">
        <v>3</v>
      </c>
      <c r="J8" s="3" t="s">
        <v>4</v>
      </c>
      <c r="K8">
        <v>100</v>
      </c>
      <c r="L8" t="s">
        <v>2</v>
      </c>
      <c r="M8">
        <v>7</v>
      </c>
      <c r="N8" t="str">
        <f t="shared" si="2"/>
        <v>I100.7</v>
      </c>
      <c r="O8" t="str">
        <f t="shared" si="3"/>
        <v>Q100.7</v>
      </c>
    </row>
    <row r="9" spans="1:15" x14ac:dyDescent="0.2">
      <c r="A9" s="3" t="s">
        <v>3</v>
      </c>
      <c r="B9" s="3" t="s">
        <v>4</v>
      </c>
      <c r="C9">
        <v>1</v>
      </c>
      <c r="D9" t="s">
        <v>2</v>
      </c>
      <c r="E9">
        <v>0</v>
      </c>
      <c r="F9" t="str">
        <f t="shared" si="0"/>
        <v>I1.0</v>
      </c>
      <c r="G9" t="str">
        <f t="shared" si="1"/>
        <v>Q1.0</v>
      </c>
      <c r="I9" s="3" t="s">
        <v>3</v>
      </c>
      <c r="J9" s="3" t="s">
        <v>4</v>
      </c>
      <c r="K9">
        <v>101</v>
      </c>
      <c r="L9" t="s">
        <v>2</v>
      </c>
      <c r="M9">
        <v>0</v>
      </c>
      <c r="N9" t="str">
        <f>CONCATENATE(I9,K9,L9,M9)</f>
        <v>I101.0</v>
      </c>
      <c r="O9" t="str">
        <f>CONCATENATE(J9,K9,L9,M9)</f>
        <v>Q101.0</v>
      </c>
    </row>
    <row r="10" spans="1:15" x14ac:dyDescent="0.2">
      <c r="A10" s="3" t="s">
        <v>3</v>
      </c>
      <c r="B10" s="3" t="s">
        <v>4</v>
      </c>
      <c r="C10">
        <v>1</v>
      </c>
      <c r="D10" t="s">
        <v>2</v>
      </c>
      <c r="E10">
        <v>1</v>
      </c>
      <c r="F10" t="str">
        <f t="shared" si="0"/>
        <v>I1.1</v>
      </c>
      <c r="G10" t="str">
        <f t="shared" si="1"/>
        <v>Q1.1</v>
      </c>
      <c r="I10" s="3" t="s">
        <v>3</v>
      </c>
      <c r="J10" s="3" t="s">
        <v>4</v>
      </c>
      <c r="K10">
        <v>101</v>
      </c>
      <c r="L10" t="s">
        <v>2</v>
      </c>
      <c r="M10">
        <v>1</v>
      </c>
      <c r="N10" t="str">
        <f t="shared" ref="N10:N16" si="4">CONCATENATE(I10,K10,L10,M10)</f>
        <v>I101.1</v>
      </c>
      <c r="O10" t="str">
        <f t="shared" ref="O10:O16" si="5">CONCATENATE(J10,K10,L10,M10)</f>
        <v>Q101.1</v>
      </c>
    </row>
    <row r="11" spans="1:15" x14ac:dyDescent="0.2">
      <c r="A11" s="3" t="s">
        <v>3</v>
      </c>
      <c r="B11" s="3" t="s">
        <v>4</v>
      </c>
      <c r="C11">
        <v>1</v>
      </c>
      <c r="D11" t="s">
        <v>2</v>
      </c>
      <c r="E11">
        <v>2</v>
      </c>
      <c r="F11" t="str">
        <f t="shared" si="0"/>
        <v>I1.2</v>
      </c>
      <c r="G11" t="str">
        <f t="shared" si="1"/>
        <v>Q1.2</v>
      </c>
      <c r="I11" s="3" t="s">
        <v>3</v>
      </c>
      <c r="J11" s="3" t="s">
        <v>4</v>
      </c>
      <c r="K11">
        <v>101</v>
      </c>
      <c r="L11" t="s">
        <v>2</v>
      </c>
      <c r="M11">
        <v>2</v>
      </c>
      <c r="N11" t="str">
        <f t="shared" si="4"/>
        <v>I101.2</v>
      </c>
      <c r="O11" t="str">
        <f t="shared" si="5"/>
        <v>Q101.2</v>
      </c>
    </row>
    <row r="12" spans="1:15" x14ac:dyDescent="0.2">
      <c r="A12" s="3" t="s">
        <v>3</v>
      </c>
      <c r="B12" s="3" t="s">
        <v>4</v>
      </c>
      <c r="C12">
        <v>1</v>
      </c>
      <c r="D12" t="s">
        <v>2</v>
      </c>
      <c r="E12">
        <v>3</v>
      </c>
      <c r="F12" t="str">
        <f t="shared" si="0"/>
        <v>I1.3</v>
      </c>
      <c r="G12" t="str">
        <f t="shared" si="1"/>
        <v>Q1.3</v>
      </c>
      <c r="I12" s="3" t="s">
        <v>3</v>
      </c>
      <c r="J12" s="3" t="s">
        <v>4</v>
      </c>
      <c r="K12">
        <v>101</v>
      </c>
      <c r="L12" t="s">
        <v>2</v>
      </c>
      <c r="M12">
        <v>3</v>
      </c>
      <c r="N12" t="str">
        <f t="shared" si="4"/>
        <v>I101.3</v>
      </c>
      <c r="O12" t="str">
        <f t="shared" si="5"/>
        <v>Q101.3</v>
      </c>
    </row>
    <row r="13" spans="1:15" x14ac:dyDescent="0.2">
      <c r="A13" s="3" t="s">
        <v>3</v>
      </c>
      <c r="B13" s="3" t="s">
        <v>4</v>
      </c>
      <c r="C13">
        <v>1</v>
      </c>
      <c r="D13" t="s">
        <v>2</v>
      </c>
      <c r="E13">
        <v>4</v>
      </c>
      <c r="F13" t="str">
        <f t="shared" si="0"/>
        <v>I1.4</v>
      </c>
      <c r="G13" t="str">
        <f t="shared" si="1"/>
        <v>Q1.4</v>
      </c>
      <c r="I13" s="3" t="s">
        <v>3</v>
      </c>
      <c r="J13" s="3" t="s">
        <v>4</v>
      </c>
      <c r="K13">
        <v>101</v>
      </c>
      <c r="L13" t="s">
        <v>2</v>
      </c>
      <c r="M13">
        <v>4</v>
      </c>
      <c r="N13" t="str">
        <f t="shared" si="4"/>
        <v>I101.4</v>
      </c>
      <c r="O13" t="str">
        <f t="shared" si="5"/>
        <v>Q101.4</v>
      </c>
    </row>
    <row r="14" spans="1:15" x14ac:dyDescent="0.2">
      <c r="A14" s="3" t="s">
        <v>3</v>
      </c>
      <c r="B14" s="3" t="s">
        <v>4</v>
      </c>
      <c r="C14">
        <v>1</v>
      </c>
      <c r="D14" t="s">
        <v>2</v>
      </c>
      <c r="E14">
        <v>5</v>
      </c>
      <c r="F14" t="str">
        <f t="shared" si="0"/>
        <v>I1.5</v>
      </c>
      <c r="G14" t="str">
        <f t="shared" si="1"/>
        <v>Q1.5</v>
      </c>
      <c r="I14" s="3" t="s">
        <v>3</v>
      </c>
      <c r="J14" s="3" t="s">
        <v>4</v>
      </c>
      <c r="K14">
        <v>101</v>
      </c>
      <c r="L14" t="s">
        <v>2</v>
      </c>
      <c r="M14">
        <v>5</v>
      </c>
      <c r="N14" t="str">
        <f t="shared" si="4"/>
        <v>I101.5</v>
      </c>
      <c r="O14" t="str">
        <f t="shared" si="5"/>
        <v>Q101.5</v>
      </c>
    </row>
    <row r="15" spans="1:15" x14ac:dyDescent="0.2">
      <c r="A15" s="3" t="s">
        <v>3</v>
      </c>
      <c r="B15" s="3" t="s">
        <v>4</v>
      </c>
      <c r="C15">
        <v>1</v>
      </c>
      <c r="D15" t="s">
        <v>2</v>
      </c>
      <c r="E15">
        <v>6</v>
      </c>
      <c r="F15" t="str">
        <f t="shared" si="0"/>
        <v>I1.6</v>
      </c>
      <c r="G15" t="str">
        <f t="shared" si="1"/>
        <v>Q1.6</v>
      </c>
      <c r="I15" s="3" t="s">
        <v>3</v>
      </c>
      <c r="J15" s="3" t="s">
        <v>4</v>
      </c>
      <c r="K15">
        <v>101</v>
      </c>
      <c r="L15" t="s">
        <v>2</v>
      </c>
      <c r="M15">
        <v>6</v>
      </c>
      <c r="N15" t="str">
        <f t="shared" si="4"/>
        <v>I101.6</v>
      </c>
      <c r="O15" t="str">
        <f t="shared" si="5"/>
        <v>Q101.6</v>
      </c>
    </row>
    <row r="16" spans="1:15" x14ac:dyDescent="0.2">
      <c r="A16" s="3" t="s">
        <v>3</v>
      </c>
      <c r="B16" s="3" t="s">
        <v>4</v>
      </c>
      <c r="C16">
        <v>1</v>
      </c>
      <c r="D16" t="s">
        <v>2</v>
      </c>
      <c r="E16">
        <v>7</v>
      </c>
      <c r="F16" t="str">
        <f t="shared" si="0"/>
        <v>I1.7</v>
      </c>
      <c r="G16" t="str">
        <f t="shared" si="1"/>
        <v>Q1.7</v>
      </c>
      <c r="I16" s="3" t="s">
        <v>3</v>
      </c>
      <c r="J16" s="3" t="s">
        <v>4</v>
      </c>
      <c r="K16">
        <v>101</v>
      </c>
      <c r="L16" t="s">
        <v>2</v>
      </c>
      <c r="M16">
        <v>7</v>
      </c>
      <c r="N16" t="str">
        <f t="shared" si="4"/>
        <v>I101.7</v>
      </c>
      <c r="O16" t="str">
        <f t="shared" si="5"/>
        <v>Q101.7</v>
      </c>
    </row>
    <row r="17" spans="1:15" x14ac:dyDescent="0.2">
      <c r="A17" s="3" t="s">
        <v>3</v>
      </c>
      <c r="B17" s="3" t="s">
        <v>4</v>
      </c>
      <c r="C17">
        <v>2</v>
      </c>
      <c r="D17" t="s">
        <v>2</v>
      </c>
      <c r="E17">
        <v>0</v>
      </c>
      <c r="F17" t="str">
        <f t="shared" si="0"/>
        <v>I2.0</v>
      </c>
      <c r="G17" t="str">
        <f t="shared" si="1"/>
        <v>Q2.0</v>
      </c>
      <c r="I17" s="3" t="s">
        <v>3</v>
      </c>
      <c r="J17" s="3" t="s">
        <v>4</v>
      </c>
      <c r="K17">
        <v>102</v>
      </c>
      <c r="L17" t="s">
        <v>2</v>
      </c>
      <c r="M17">
        <v>0</v>
      </c>
      <c r="N17" t="str">
        <f>CONCATENATE(I17,K17,L17,M17)</f>
        <v>I102.0</v>
      </c>
      <c r="O17" t="str">
        <f>CONCATENATE(J17,K17,L17,M17)</f>
        <v>Q102.0</v>
      </c>
    </row>
    <row r="18" spans="1:15" x14ac:dyDescent="0.2">
      <c r="A18" s="3" t="s">
        <v>3</v>
      </c>
      <c r="B18" s="3" t="s">
        <v>4</v>
      </c>
      <c r="C18">
        <v>2</v>
      </c>
      <c r="D18" t="s">
        <v>2</v>
      </c>
      <c r="E18">
        <v>1</v>
      </c>
      <c r="F18" t="str">
        <f t="shared" si="0"/>
        <v>I2.1</v>
      </c>
      <c r="G18" t="str">
        <f t="shared" si="1"/>
        <v>Q2.1</v>
      </c>
      <c r="I18" s="3" t="s">
        <v>3</v>
      </c>
      <c r="J18" s="3" t="s">
        <v>4</v>
      </c>
      <c r="K18">
        <v>102</v>
      </c>
      <c r="L18" t="s">
        <v>2</v>
      </c>
      <c r="M18">
        <v>1</v>
      </c>
      <c r="N18" t="str">
        <f t="shared" ref="N18:N24" si="6">CONCATENATE(I18,K18,L18,M18)</f>
        <v>I102.1</v>
      </c>
      <c r="O18" t="str">
        <f t="shared" ref="O18:O24" si="7">CONCATENATE(J18,K18,L18,M18)</f>
        <v>Q102.1</v>
      </c>
    </row>
    <row r="19" spans="1:15" x14ac:dyDescent="0.2">
      <c r="A19" s="3" t="s">
        <v>3</v>
      </c>
      <c r="B19" s="3" t="s">
        <v>4</v>
      </c>
      <c r="C19">
        <v>2</v>
      </c>
      <c r="D19" t="s">
        <v>2</v>
      </c>
      <c r="E19">
        <v>2</v>
      </c>
      <c r="F19" t="str">
        <f t="shared" si="0"/>
        <v>I2.2</v>
      </c>
      <c r="G19" t="str">
        <f t="shared" si="1"/>
        <v>Q2.2</v>
      </c>
      <c r="I19" s="3" t="s">
        <v>3</v>
      </c>
      <c r="J19" s="3" t="s">
        <v>4</v>
      </c>
      <c r="K19">
        <v>102</v>
      </c>
      <c r="L19" t="s">
        <v>2</v>
      </c>
      <c r="M19">
        <v>2</v>
      </c>
      <c r="N19" t="str">
        <f t="shared" si="6"/>
        <v>I102.2</v>
      </c>
      <c r="O19" t="str">
        <f t="shared" si="7"/>
        <v>Q102.2</v>
      </c>
    </row>
    <row r="20" spans="1:15" x14ac:dyDescent="0.2">
      <c r="A20" s="3" t="s">
        <v>3</v>
      </c>
      <c r="B20" s="3" t="s">
        <v>4</v>
      </c>
      <c r="C20">
        <v>2</v>
      </c>
      <c r="D20" t="s">
        <v>2</v>
      </c>
      <c r="E20">
        <v>3</v>
      </c>
      <c r="F20" t="str">
        <f t="shared" si="0"/>
        <v>I2.3</v>
      </c>
      <c r="G20" t="str">
        <f t="shared" si="1"/>
        <v>Q2.3</v>
      </c>
      <c r="I20" s="3" t="s">
        <v>3</v>
      </c>
      <c r="J20" s="3" t="s">
        <v>4</v>
      </c>
      <c r="K20">
        <v>102</v>
      </c>
      <c r="L20" t="s">
        <v>2</v>
      </c>
      <c r="M20">
        <v>3</v>
      </c>
      <c r="N20" t="str">
        <f t="shared" si="6"/>
        <v>I102.3</v>
      </c>
      <c r="O20" t="str">
        <f t="shared" si="7"/>
        <v>Q102.3</v>
      </c>
    </row>
    <row r="21" spans="1:15" x14ac:dyDescent="0.2">
      <c r="A21" s="3" t="s">
        <v>3</v>
      </c>
      <c r="B21" s="3" t="s">
        <v>4</v>
      </c>
      <c r="C21">
        <v>2</v>
      </c>
      <c r="D21" t="s">
        <v>2</v>
      </c>
      <c r="E21">
        <v>4</v>
      </c>
      <c r="F21" t="str">
        <f t="shared" si="0"/>
        <v>I2.4</v>
      </c>
      <c r="G21" t="str">
        <f t="shared" si="1"/>
        <v>Q2.4</v>
      </c>
      <c r="I21" s="3" t="s">
        <v>3</v>
      </c>
      <c r="J21" s="3" t="s">
        <v>4</v>
      </c>
      <c r="K21">
        <v>102</v>
      </c>
      <c r="L21" t="s">
        <v>2</v>
      </c>
      <c r="M21">
        <v>4</v>
      </c>
      <c r="N21" t="str">
        <f t="shared" si="6"/>
        <v>I102.4</v>
      </c>
      <c r="O21" t="str">
        <f t="shared" si="7"/>
        <v>Q102.4</v>
      </c>
    </row>
    <row r="22" spans="1:15" x14ac:dyDescent="0.2">
      <c r="A22" s="3" t="s">
        <v>3</v>
      </c>
      <c r="B22" s="3" t="s">
        <v>4</v>
      </c>
      <c r="C22">
        <v>2</v>
      </c>
      <c r="D22" t="s">
        <v>2</v>
      </c>
      <c r="E22">
        <v>5</v>
      </c>
      <c r="F22" t="str">
        <f t="shared" si="0"/>
        <v>I2.5</v>
      </c>
      <c r="G22" t="str">
        <f t="shared" si="1"/>
        <v>Q2.5</v>
      </c>
      <c r="I22" s="3" t="s">
        <v>3</v>
      </c>
      <c r="J22" s="3" t="s">
        <v>4</v>
      </c>
      <c r="K22">
        <v>102</v>
      </c>
      <c r="L22" t="s">
        <v>2</v>
      </c>
      <c r="M22">
        <v>5</v>
      </c>
      <c r="N22" t="str">
        <f t="shared" si="6"/>
        <v>I102.5</v>
      </c>
      <c r="O22" t="str">
        <f t="shared" si="7"/>
        <v>Q102.5</v>
      </c>
    </row>
    <row r="23" spans="1:15" x14ac:dyDescent="0.2">
      <c r="A23" s="3" t="s">
        <v>3</v>
      </c>
      <c r="B23" s="3" t="s">
        <v>4</v>
      </c>
      <c r="C23">
        <v>2</v>
      </c>
      <c r="D23" t="s">
        <v>2</v>
      </c>
      <c r="E23">
        <v>6</v>
      </c>
      <c r="F23" t="str">
        <f t="shared" si="0"/>
        <v>I2.6</v>
      </c>
      <c r="G23" t="str">
        <f t="shared" si="1"/>
        <v>Q2.6</v>
      </c>
      <c r="I23" s="3" t="s">
        <v>3</v>
      </c>
      <c r="J23" s="3" t="s">
        <v>4</v>
      </c>
      <c r="K23">
        <v>102</v>
      </c>
      <c r="L23" t="s">
        <v>2</v>
      </c>
      <c r="M23">
        <v>6</v>
      </c>
      <c r="N23" t="str">
        <f t="shared" si="6"/>
        <v>I102.6</v>
      </c>
      <c r="O23" t="str">
        <f t="shared" si="7"/>
        <v>Q102.6</v>
      </c>
    </row>
    <row r="24" spans="1:15" x14ac:dyDescent="0.2">
      <c r="A24" s="3" t="s">
        <v>3</v>
      </c>
      <c r="B24" s="3" t="s">
        <v>4</v>
      </c>
      <c r="C24">
        <v>2</v>
      </c>
      <c r="D24" t="s">
        <v>2</v>
      </c>
      <c r="E24">
        <v>7</v>
      </c>
      <c r="F24" t="str">
        <f t="shared" si="0"/>
        <v>I2.7</v>
      </c>
      <c r="G24" t="str">
        <f t="shared" si="1"/>
        <v>Q2.7</v>
      </c>
      <c r="I24" s="3" t="s">
        <v>3</v>
      </c>
      <c r="J24" s="3" t="s">
        <v>4</v>
      </c>
      <c r="K24">
        <v>102</v>
      </c>
      <c r="L24" t="s">
        <v>2</v>
      </c>
      <c r="M24">
        <v>7</v>
      </c>
      <c r="N24" t="str">
        <f t="shared" si="6"/>
        <v>I102.7</v>
      </c>
      <c r="O24" t="str">
        <f t="shared" si="7"/>
        <v>Q102.7</v>
      </c>
    </row>
    <row r="25" spans="1:15" x14ac:dyDescent="0.2">
      <c r="A25" s="3" t="s">
        <v>3</v>
      </c>
      <c r="B25" s="3" t="s">
        <v>4</v>
      </c>
      <c r="C25">
        <v>3</v>
      </c>
      <c r="D25" t="s">
        <v>2</v>
      </c>
      <c r="E25">
        <v>0</v>
      </c>
      <c r="F25" t="str">
        <f t="shared" si="0"/>
        <v>I3.0</v>
      </c>
      <c r="G25" t="str">
        <f t="shared" si="1"/>
        <v>Q3.0</v>
      </c>
      <c r="I25" s="3" t="s">
        <v>3</v>
      </c>
      <c r="J25" s="3" t="s">
        <v>4</v>
      </c>
      <c r="K25">
        <v>103</v>
      </c>
      <c r="L25" t="s">
        <v>2</v>
      </c>
      <c r="M25">
        <v>0</v>
      </c>
      <c r="N25" t="str">
        <f>CONCATENATE(I25,K25,L25,M25)</f>
        <v>I103.0</v>
      </c>
      <c r="O25" t="str">
        <f>CONCATENATE(J25,K25,L25,M25)</f>
        <v>Q103.0</v>
      </c>
    </row>
    <row r="26" spans="1:15" x14ac:dyDescent="0.2">
      <c r="A26" s="3" t="s">
        <v>3</v>
      </c>
      <c r="B26" s="3" t="s">
        <v>4</v>
      </c>
      <c r="C26">
        <v>3</v>
      </c>
      <c r="D26" t="s">
        <v>2</v>
      </c>
      <c r="E26">
        <v>1</v>
      </c>
      <c r="F26" t="str">
        <f t="shared" si="0"/>
        <v>I3.1</v>
      </c>
      <c r="G26" t="str">
        <f t="shared" si="1"/>
        <v>Q3.1</v>
      </c>
      <c r="I26" s="3" t="s">
        <v>3</v>
      </c>
      <c r="J26" s="3" t="s">
        <v>4</v>
      </c>
      <c r="K26">
        <v>103</v>
      </c>
      <c r="L26" t="s">
        <v>2</v>
      </c>
      <c r="M26">
        <v>1</v>
      </c>
      <c r="N26" t="str">
        <f t="shared" ref="N26:N32" si="8">CONCATENATE(I26,K26,L26,M26)</f>
        <v>I103.1</v>
      </c>
      <c r="O26" t="str">
        <f t="shared" ref="O26:O32" si="9">CONCATENATE(J26,K26,L26,M26)</f>
        <v>Q103.1</v>
      </c>
    </row>
    <row r="27" spans="1:15" x14ac:dyDescent="0.2">
      <c r="A27" s="3" t="s">
        <v>3</v>
      </c>
      <c r="B27" s="3" t="s">
        <v>4</v>
      </c>
      <c r="C27">
        <v>3</v>
      </c>
      <c r="D27" t="s">
        <v>2</v>
      </c>
      <c r="E27">
        <v>2</v>
      </c>
      <c r="F27" t="str">
        <f t="shared" si="0"/>
        <v>I3.2</v>
      </c>
      <c r="G27" t="str">
        <f t="shared" si="1"/>
        <v>Q3.2</v>
      </c>
      <c r="I27" s="3" t="s">
        <v>3</v>
      </c>
      <c r="J27" s="3" t="s">
        <v>4</v>
      </c>
      <c r="K27">
        <v>103</v>
      </c>
      <c r="L27" t="s">
        <v>2</v>
      </c>
      <c r="M27">
        <v>2</v>
      </c>
      <c r="N27" t="str">
        <f t="shared" si="8"/>
        <v>I103.2</v>
      </c>
      <c r="O27" t="str">
        <f t="shared" si="9"/>
        <v>Q103.2</v>
      </c>
    </row>
    <row r="28" spans="1:15" x14ac:dyDescent="0.2">
      <c r="A28" s="3" t="s">
        <v>3</v>
      </c>
      <c r="B28" s="3" t="s">
        <v>4</v>
      </c>
      <c r="C28">
        <v>3</v>
      </c>
      <c r="D28" t="s">
        <v>2</v>
      </c>
      <c r="E28">
        <v>3</v>
      </c>
      <c r="F28" t="str">
        <f t="shared" si="0"/>
        <v>I3.3</v>
      </c>
      <c r="G28" t="str">
        <f t="shared" si="1"/>
        <v>Q3.3</v>
      </c>
      <c r="I28" s="3" t="s">
        <v>3</v>
      </c>
      <c r="J28" s="3" t="s">
        <v>4</v>
      </c>
      <c r="K28">
        <v>103</v>
      </c>
      <c r="L28" t="s">
        <v>2</v>
      </c>
      <c r="M28">
        <v>3</v>
      </c>
      <c r="N28" t="str">
        <f t="shared" si="8"/>
        <v>I103.3</v>
      </c>
      <c r="O28" t="str">
        <f t="shared" si="9"/>
        <v>Q103.3</v>
      </c>
    </row>
    <row r="29" spans="1:15" x14ac:dyDescent="0.2">
      <c r="A29" s="3" t="s">
        <v>3</v>
      </c>
      <c r="B29" s="3" t="s">
        <v>4</v>
      </c>
      <c r="C29">
        <v>3</v>
      </c>
      <c r="D29" t="s">
        <v>2</v>
      </c>
      <c r="E29">
        <v>4</v>
      </c>
      <c r="F29" t="str">
        <f t="shared" si="0"/>
        <v>I3.4</v>
      </c>
      <c r="G29" t="str">
        <f t="shared" si="1"/>
        <v>Q3.4</v>
      </c>
      <c r="I29" s="3" t="s">
        <v>3</v>
      </c>
      <c r="J29" s="3" t="s">
        <v>4</v>
      </c>
      <c r="K29">
        <v>103</v>
      </c>
      <c r="L29" t="s">
        <v>2</v>
      </c>
      <c r="M29">
        <v>4</v>
      </c>
      <c r="N29" t="str">
        <f t="shared" si="8"/>
        <v>I103.4</v>
      </c>
      <c r="O29" t="str">
        <f t="shared" si="9"/>
        <v>Q103.4</v>
      </c>
    </row>
    <row r="30" spans="1:15" x14ac:dyDescent="0.2">
      <c r="A30" s="3" t="s">
        <v>3</v>
      </c>
      <c r="B30" s="3" t="s">
        <v>4</v>
      </c>
      <c r="C30">
        <v>3</v>
      </c>
      <c r="D30" t="s">
        <v>2</v>
      </c>
      <c r="E30">
        <v>5</v>
      </c>
      <c r="F30" t="str">
        <f t="shared" si="0"/>
        <v>I3.5</v>
      </c>
      <c r="G30" t="str">
        <f t="shared" si="1"/>
        <v>Q3.5</v>
      </c>
      <c r="I30" s="3" t="s">
        <v>3</v>
      </c>
      <c r="J30" s="3" t="s">
        <v>4</v>
      </c>
      <c r="K30">
        <v>103</v>
      </c>
      <c r="L30" t="s">
        <v>2</v>
      </c>
      <c r="M30">
        <v>5</v>
      </c>
      <c r="N30" t="str">
        <f t="shared" si="8"/>
        <v>I103.5</v>
      </c>
      <c r="O30" t="str">
        <f t="shared" si="9"/>
        <v>Q103.5</v>
      </c>
    </row>
    <row r="31" spans="1:15" x14ac:dyDescent="0.2">
      <c r="A31" s="3" t="s">
        <v>3</v>
      </c>
      <c r="B31" s="3" t="s">
        <v>4</v>
      </c>
      <c r="C31">
        <v>3</v>
      </c>
      <c r="D31" t="s">
        <v>2</v>
      </c>
      <c r="E31">
        <v>6</v>
      </c>
      <c r="F31" t="str">
        <f t="shared" si="0"/>
        <v>I3.6</v>
      </c>
      <c r="G31" t="str">
        <f t="shared" si="1"/>
        <v>Q3.6</v>
      </c>
      <c r="I31" s="3" t="s">
        <v>3</v>
      </c>
      <c r="J31" s="3" t="s">
        <v>4</v>
      </c>
      <c r="K31">
        <v>103</v>
      </c>
      <c r="L31" t="s">
        <v>2</v>
      </c>
      <c r="M31">
        <v>6</v>
      </c>
      <c r="N31" t="str">
        <f t="shared" si="8"/>
        <v>I103.6</v>
      </c>
      <c r="O31" t="str">
        <f t="shared" si="9"/>
        <v>Q103.6</v>
      </c>
    </row>
    <row r="32" spans="1:15" x14ac:dyDescent="0.2">
      <c r="A32" s="3" t="s">
        <v>3</v>
      </c>
      <c r="B32" s="3" t="s">
        <v>4</v>
      </c>
      <c r="C32">
        <v>3</v>
      </c>
      <c r="D32" t="s">
        <v>2</v>
      </c>
      <c r="E32">
        <v>7</v>
      </c>
      <c r="F32" t="str">
        <f t="shared" si="0"/>
        <v>I3.7</v>
      </c>
      <c r="G32" t="str">
        <f t="shared" si="1"/>
        <v>Q3.7</v>
      </c>
      <c r="I32" s="3" t="s">
        <v>3</v>
      </c>
      <c r="J32" s="3" t="s">
        <v>4</v>
      </c>
      <c r="K32">
        <v>103</v>
      </c>
      <c r="L32" t="s">
        <v>2</v>
      </c>
      <c r="M32">
        <v>7</v>
      </c>
      <c r="N32" t="str">
        <f t="shared" si="8"/>
        <v>I103.7</v>
      </c>
      <c r="O32" t="str">
        <f t="shared" si="9"/>
        <v>Q103.7</v>
      </c>
    </row>
    <row r="33" spans="1:15" x14ac:dyDescent="0.2">
      <c r="A33" s="3" t="s">
        <v>3</v>
      </c>
      <c r="B33" s="3" t="s">
        <v>4</v>
      </c>
      <c r="C33">
        <v>4</v>
      </c>
      <c r="D33" t="s">
        <v>2</v>
      </c>
      <c r="E33">
        <v>0</v>
      </c>
      <c r="F33" t="str">
        <f t="shared" si="0"/>
        <v>I4.0</v>
      </c>
      <c r="G33" t="str">
        <f t="shared" si="1"/>
        <v>Q4.0</v>
      </c>
      <c r="I33" s="3" t="s">
        <v>3</v>
      </c>
      <c r="J33" s="3" t="s">
        <v>4</v>
      </c>
      <c r="K33">
        <v>104</v>
      </c>
      <c r="L33" t="s">
        <v>2</v>
      </c>
      <c r="M33">
        <v>0</v>
      </c>
      <c r="N33" t="str">
        <f>CONCATENATE(I33,K33,L33,M33)</f>
        <v>I104.0</v>
      </c>
      <c r="O33" t="str">
        <f>CONCATENATE(J33,K33,L33,M33)</f>
        <v>Q104.0</v>
      </c>
    </row>
    <row r="34" spans="1:15" x14ac:dyDescent="0.2">
      <c r="A34" s="3" t="s">
        <v>3</v>
      </c>
      <c r="B34" s="3" t="s">
        <v>4</v>
      </c>
      <c r="C34">
        <v>4</v>
      </c>
      <c r="D34" t="s">
        <v>2</v>
      </c>
      <c r="E34">
        <v>1</v>
      </c>
      <c r="F34" t="str">
        <f t="shared" si="0"/>
        <v>I4.1</v>
      </c>
      <c r="G34" t="str">
        <f t="shared" si="1"/>
        <v>Q4.1</v>
      </c>
      <c r="I34" s="3" t="s">
        <v>3</v>
      </c>
      <c r="J34" s="3" t="s">
        <v>4</v>
      </c>
      <c r="K34">
        <v>104</v>
      </c>
      <c r="L34" t="s">
        <v>2</v>
      </c>
      <c r="M34">
        <v>1</v>
      </c>
      <c r="N34" t="str">
        <f t="shared" ref="N34:N40" si="10">CONCATENATE(I34,K34,L34,M34)</f>
        <v>I104.1</v>
      </c>
      <c r="O34" t="str">
        <f t="shared" ref="O34:O40" si="11">CONCATENATE(J34,K34,L34,M34)</f>
        <v>Q104.1</v>
      </c>
    </row>
    <row r="35" spans="1:15" x14ac:dyDescent="0.2">
      <c r="A35" s="3" t="s">
        <v>3</v>
      </c>
      <c r="B35" s="3" t="s">
        <v>4</v>
      </c>
      <c r="C35">
        <v>4</v>
      </c>
      <c r="D35" t="s">
        <v>2</v>
      </c>
      <c r="E35">
        <v>2</v>
      </c>
      <c r="F35" t="str">
        <f t="shared" si="0"/>
        <v>I4.2</v>
      </c>
      <c r="G35" t="str">
        <f t="shared" si="1"/>
        <v>Q4.2</v>
      </c>
      <c r="I35" s="3" t="s">
        <v>3</v>
      </c>
      <c r="J35" s="3" t="s">
        <v>4</v>
      </c>
      <c r="K35">
        <v>104</v>
      </c>
      <c r="L35" t="s">
        <v>2</v>
      </c>
      <c r="M35">
        <v>2</v>
      </c>
      <c r="N35" t="str">
        <f t="shared" si="10"/>
        <v>I104.2</v>
      </c>
      <c r="O35" t="str">
        <f t="shared" si="11"/>
        <v>Q104.2</v>
      </c>
    </row>
    <row r="36" spans="1:15" x14ac:dyDescent="0.2">
      <c r="A36" s="3" t="s">
        <v>3</v>
      </c>
      <c r="B36" s="3" t="s">
        <v>4</v>
      </c>
      <c r="C36">
        <v>4</v>
      </c>
      <c r="D36" t="s">
        <v>2</v>
      </c>
      <c r="E36">
        <v>3</v>
      </c>
      <c r="F36" t="str">
        <f t="shared" si="0"/>
        <v>I4.3</v>
      </c>
      <c r="G36" t="str">
        <f t="shared" si="1"/>
        <v>Q4.3</v>
      </c>
      <c r="I36" s="3" t="s">
        <v>3</v>
      </c>
      <c r="J36" s="3" t="s">
        <v>4</v>
      </c>
      <c r="K36">
        <v>104</v>
      </c>
      <c r="L36" t="s">
        <v>2</v>
      </c>
      <c r="M36">
        <v>3</v>
      </c>
      <c r="N36" t="str">
        <f t="shared" si="10"/>
        <v>I104.3</v>
      </c>
      <c r="O36" t="str">
        <f t="shared" si="11"/>
        <v>Q104.3</v>
      </c>
    </row>
    <row r="37" spans="1:15" x14ac:dyDescent="0.2">
      <c r="A37" s="3" t="s">
        <v>3</v>
      </c>
      <c r="B37" s="3" t="s">
        <v>4</v>
      </c>
      <c r="C37">
        <v>4</v>
      </c>
      <c r="D37" t="s">
        <v>2</v>
      </c>
      <c r="E37">
        <v>4</v>
      </c>
      <c r="F37" t="str">
        <f t="shared" si="0"/>
        <v>I4.4</v>
      </c>
      <c r="G37" t="str">
        <f t="shared" si="1"/>
        <v>Q4.4</v>
      </c>
      <c r="I37" s="3" t="s">
        <v>3</v>
      </c>
      <c r="J37" s="3" t="s">
        <v>4</v>
      </c>
      <c r="K37">
        <v>104</v>
      </c>
      <c r="L37" t="s">
        <v>2</v>
      </c>
      <c r="M37">
        <v>4</v>
      </c>
      <c r="N37" t="str">
        <f t="shared" si="10"/>
        <v>I104.4</v>
      </c>
      <c r="O37" t="str">
        <f t="shared" si="11"/>
        <v>Q104.4</v>
      </c>
    </row>
    <row r="38" spans="1:15" x14ac:dyDescent="0.2">
      <c r="A38" s="3" t="s">
        <v>3</v>
      </c>
      <c r="B38" s="3" t="s">
        <v>4</v>
      </c>
      <c r="C38">
        <v>4</v>
      </c>
      <c r="D38" t="s">
        <v>2</v>
      </c>
      <c r="E38">
        <v>5</v>
      </c>
      <c r="F38" t="str">
        <f t="shared" si="0"/>
        <v>I4.5</v>
      </c>
      <c r="G38" t="str">
        <f t="shared" si="1"/>
        <v>Q4.5</v>
      </c>
      <c r="I38" s="3" t="s">
        <v>3</v>
      </c>
      <c r="J38" s="3" t="s">
        <v>4</v>
      </c>
      <c r="K38">
        <v>104</v>
      </c>
      <c r="L38" t="s">
        <v>2</v>
      </c>
      <c r="M38">
        <v>5</v>
      </c>
      <c r="N38" t="str">
        <f t="shared" si="10"/>
        <v>I104.5</v>
      </c>
      <c r="O38" t="str">
        <f t="shared" si="11"/>
        <v>Q104.5</v>
      </c>
    </row>
    <row r="39" spans="1:15" x14ac:dyDescent="0.2">
      <c r="A39" s="3" t="s">
        <v>3</v>
      </c>
      <c r="B39" s="3" t="s">
        <v>4</v>
      </c>
      <c r="C39">
        <v>4</v>
      </c>
      <c r="D39" t="s">
        <v>2</v>
      </c>
      <c r="E39">
        <v>6</v>
      </c>
      <c r="F39" t="str">
        <f t="shared" si="0"/>
        <v>I4.6</v>
      </c>
      <c r="G39" t="str">
        <f t="shared" si="1"/>
        <v>Q4.6</v>
      </c>
      <c r="I39" s="3" t="s">
        <v>3</v>
      </c>
      <c r="J39" s="3" t="s">
        <v>4</v>
      </c>
      <c r="K39">
        <v>104</v>
      </c>
      <c r="L39" t="s">
        <v>2</v>
      </c>
      <c r="M39">
        <v>6</v>
      </c>
      <c r="N39" t="str">
        <f t="shared" si="10"/>
        <v>I104.6</v>
      </c>
      <c r="O39" t="str">
        <f t="shared" si="11"/>
        <v>Q104.6</v>
      </c>
    </row>
    <row r="40" spans="1:15" x14ac:dyDescent="0.2">
      <c r="A40" s="3" t="s">
        <v>3</v>
      </c>
      <c r="B40" s="3" t="s">
        <v>4</v>
      </c>
      <c r="C40">
        <v>4</v>
      </c>
      <c r="D40" t="s">
        <v>2</v>
      </c>
      <c r="E40">
        <v>7</v>
      </c>
      <c r="F40" t="str">
        <f t="shared" si="0"/>
        <v>I4.7</v>
      </c>
      <c r="G40" t="str">
        <f t="shared" si="1"/>
        <v>Q4.7</v>
      </c>
      <c r="I40" s="3" t="s">
        <v>3</v>
      </c>
      <c r="J40" s="3" t="s">
        <v>4</v>
      </c>
      <c r="K40">
        <v>104</v>
      </c>
      <c r="L40" t="s">
        <v>2</v>
      </c>
      <c r="M40">
        <v>7</v>
      </c>
      <c r="N40" t="str">
        <f t="shared" si="10"/>
        <v>I104.7</v>
      </c>
      <c r="O40" t="str">
        <f t="shared" si="11"/>
        <v>Q104.7</v>
      </c>
    </row>
    <row r="41" spans="1:15" x14ac:dyDescent="0.2">
      <c r="A41" s="3" t="s">
        <v>3</v>
      </c>
      <c r="B41" s="3" t="s">
        <v>4</v>
      </c>
      <c r="C41">
        <v>5</v>
      </c>
      <c r="D41" t="s">
        <v>2</v>
      </c>
      <c r="E41">
        <v>0</v>
      </c>
      <c r="F41" t="str">
        <f t="shared" ref="F41:F72" si="12">CONCATENATE(A41,C41,D41,E41)</f>
        <v>I5.0</v>
      </c>
      <c r="G41" t="str">
        <f t="shared" ref="G41:G72" si="13">CONCATENATE(B41,C41,D41,E41)</f>
        <v>Q5.0</v>
      </c>
    </row>
    <row r="42" spans="1:15" x14ac:dyDescent="0.2">
      <c r="A42" s="3" t="s">
        <v>3</v>
      </c>
      <c r="B42" s="3" t="s">
        <v>4</v>
      </c>
      <c r="C42">
        <v>5</v>
      </c>
      <c r="D42" t="s">
        <v>2</v>
      </c>
      <c r="E42">
        <v>1</v>
      </c>
      <c r="F42" t="str">
        <f t="shared" si="12"/>
        <v>I5.1</v>
      </c>
      <c r="G42" t="str">
        <f t="shared" si="13"/>
        <v>Q5.1</v>
      </c>
    </row>
    <row r="43" spans="1:15" x14ac:dyDescent="0.2">
      <c r="A43" s="3" t="s">
        <v>3</v>
      </c>
      <c r="B43" s="3" t="s">
        <v>4</v>
      </c>
      <c r="C43">
        <v>5</v>
      </c>
      <c r="D43" t="s">
        <v>2</v>
      </c>
      <c r="E43">
        <v>2</v>
      </c>
      <c r="F43" t="str">
        <f t="shared" si="12"/>
        <v>I5.2</v>
      </c>
      <c r="G43" t="str">
        <f t="shared" si="13"/>
        <v>Q5.2</v>
      </c>
    </row>
    <row r="44" spans="1:15" x14ac:dyDescent="0.2">
      <c r="A44" s="3" t="s">
        <v>3</v>
      </c>
      <c r="B44" s="3" t="s">
        <v>4</v>
      </c>
      <c r="C44">
        <v>5</v>
      </c>
      <c r="D44" t="s">
        <v>2</v>
      </c>
      <c r="E44">
        <v>3</v>
      </c>
      <c r="F44" t="str">
        <f t="shared" si="12"/>
        <v>I5.3</v>
      </c>
      <c r="G44" t="str">
        <f t="shared" si="13"/>
        <v>Q5.3</v>
      </c>
    </row>
    <row r="45" spans="1:15" x14ac:dyDescent="0.2">
      <c r="A45" s="3" t="s">
        <v>3</v>
      </c>
      <c r="B45" s="3" t="s">
        <v>4</v>
      </c>
      <c r="C45">
        <v>5</v>
      </c>
      <c r="D45" t="s">
        <v>2</v>
      </c>
      <c r="E45">
        <v>4</v>
      </c>
      <c r="F45" t="str">
        <f t="shared" si="12"/>
        <v>I5.4</v>
      </c>
      <c r="G45" t="str">
        <f t="shared" si="13"/>
        <v>Q5.4</v>
      </c>
    </row>
    <row r="46" spans="1:15" x14ac:dyDescent="0.2">
      <c r="A46" s="3" t="s">
        <v>3</v>
      </c>
      <c r="B46" s="3" t="s">
        <v>4</v>
      </c>
      <c r="C46">
        <v>5</v>
      </c>
      <c r="D46" t="s">
        <v>2</v>
      </c>
      <c r="E46">
        <v>5</v>
      </c>
      <c r="F46" t="str">
        <f t="shared" si="12"/>
        <v>I5.5</v>
      </c>
      <c r="G46" t="str">
        <f t="shared" si="13"/>
        <v>Q5.5</v>
      </c>
    </row>
    <row r="47" spans="1:15" x14ac:dyDescent="0.2">
      <c r="A47" s="3" t="s">
        <v>3</v>
      </c>
      <c r="B47" s="3" t="s">
        <v>4</v>
      </c>
      <c r="C47">
        <v>5</v>
      </c>
      <c r="D47" t="s">
        <v>2</v>
      </c>
      <c r="E47">
        <v>6</v>
      </c>
      <c r="F47" t="str">
        <f t="shared" si="12"/>
        <v>I5.6</v>
      </c>
      <c r="G47" t="str">
        <f t="shared" si="13"/>
        <v>Q5.6</v>
      </c>
    </row>
    <row r="48" spans="1:15" x14ac:dyDescent="0.2">
      <c r="A48" s="3" t="s">
        <v>3</v>
      </c>
      <c r="B48" s="3" t="s">
        <v>4</v>
      </c>
      <c r="C48">
        <v>5</v>
      </c>
      <c r="D48" t="s">
        <v>2</v>
      </c>
      <c r="E48">
        <v>7</v>
      </c>
      <c r="F48" t="str">
        <f t="shared" si="12"/>
        <v>I5.7</v>
      </c>
      <c r="G48" t="str">
        <f t="shared" si="13"/>
        <v>Q5.7</v>
      </c>
    </row>
    <row r="49" spans="1:7" x14ac:dyDescent="0.2">
      <c r="A49" s="3" t="s">
        <v>3</v>
      </c>
      <c r="B49" s="3" t="s">
        <v>4</v>
      </c>
      <c r="C49">
        <v>6</v>
      </c>
      <c r="D49" t="s">
        <v>2</v>
      </c>
      <c r="E49">
        <v>0</v>
      </c>
      <c r="F49" t="str">
        <f t="shared" si="12"/>
        <v>I6.0</v>
      </c>
      <c r="G49" t="str">
        <f t="shared" si="13"/>
        <v>Q6.0</v>
      </c>
    </row>
    <row r="50" spans="1:7" x14ac:dyDescent="0.2">
      <c r="A50" s="3" t="s">
        <v>3</v>
      </c>
      <c r="B50" s="3" t="s">
        <v>4</v>
      </c>
      <c r="C50">
        <v>6</v>
      </c>
      <c r="D50" t="s">
        <v>2</v>
      </c>
      <c r="E50">
        <v>1</v>
      </c>
      <c r="F50" t="str">
        <f t="shared" si="12"/>
        <v>I6.1</v>
      </c>
      <c r="G50" t="str">
        <f t="shared" si="13"/>
        <v>Q6.1</v>
      </c>
    </row>
    <row r="51" spans="1:7" x14ac:dyDescent="0.2">
      <c r="A51" s="3" t="s">
        <v>3</v>
      </c>
      <c r="B51" s="3" t="s">
        <v>4</v>
      </c>
      <c r="C51">
        <v>6</v>
      </c>
      <c r="D51" t="s">
        <v>2</v>
      </c>
      <c r="E51">
        <v>2</v>
      </c>
      <c r="F51" t="str">
        <f t="shared" si="12"/>
        <v>I6.2</v>
      </c>
      <c r="G51" t="str">
        <f t="shared" si="13"/>
        <v>Q6.2</v>
      </c>
    </row>
    <row r="52" spans="1:7" x14ac:dyDescent="0.2">
      <c r="A52" s="3" t="s">
        <v>3</v>
      </c>
      <c r="B52" s="3" t="s">
        <v>4</v>
      </c>
      <c r="C52">
        <v>6</v>
      </c>
      <c r="D52" t="s">
        <v>2</v>
      </c>
      <c r="E52">
        <v>3</v>
      </c>
      <c r="F52" t="str">
        <f t="shared" si="12"/>
        <v>I6.3</v>
      </c>
      <c r="G52" t="str">
        <f t="shared" si="13"/>
        <v>Q6.3</v>
      </c>
    </row>
    <row r="53" spans="1:7" x14ac:dyDescent="0.2">
      <c r="A53" s="3" t="s">
        <v>3</v>
      </c>
      <c r="B53" s="3" t="s">
        <v>4</v>
      </c>
      <c r="C53">
        <v>6</v>
      </c>
      <c r="D53" t="s">
        <v>2</v>
      </c>
      <c r="E53">
        <v>4</v>
      </c>
      <c r="F53" t="str">
        <f t="shared" si="12"/>
        <v>I6.4</v>
      </c>
      <c r="G53" t="str">
        <f t="shared" si="13"/>
        <v>Q6.4</v>
      </c>
    </row>
    <row r="54" spans="1:7" x14ac:dyDescent="0.2">
      <c r="A54" s="3" t="s">
        <v>3</v>
      </c>
      <c r="B54" s="3" t="s">
        <v>4</v>
      </c>
      <c r="C54">
        <v>6</v>
      </c>
      <c r="D54" t="s">
        <v>2</v>
      </c>
      <c r="E54">
        <v>5</v>
      </c>
      <c r="F54" t="str">
        <f t="shared" si="12"/>
        <v>I6.5</v>
      </c>
      <c r="G54" t="str">
        <f t="shared" si="13"/>
        <v>Q6.5</v>
      </c>
    </row>
    <row r="55" spans="1:7" x14ac:dyDescent="0.2">
      <c r="A55" s="3" t="s">
        <v>3</v>
      </c>
      <c r="B55" s="3" t="s">
        <v>4</v>
      </c>
      <c r="C55">
        <v>6</v>
      </c>
      <c r="D55" t="s">
        <v>2</v>
      </c>
      <c r="E55">
        <v>6</v>
      </c>
      <c r="F55" t="str">
        <f t="shared" si="12"/>
        <v>I6.6</v>
      </c>
      <c r="G55" t="str">
        <f t="shared" si="13"/>
        <v>Q6.6</v>
      </c>
    </row>
    <row r="56" spans="1:7" x14ac:dyDescent="0.2">
      <c r="A56" s="3" t="s">
        <v>3</v>
      </c>
      <c r="B56" s="3" t="s">
        <v>4</v>
      </c>
      <c r="C56">
        <v>6</v>
      </c>
      <c r="D56" t="s">
        <v>2</v>
      </c>
      <c r="E56">
        <v>7</v>
      </c>
      <c r="F56" t="str">
        <f t="shared" si="12"/>
        <v>I6.7</v>
      </c>
      <c r="G56" t="str">
        <f t="shared" si="13"/>
        <v>Q6.7</v>
      </c>
    </row>
    <row r="57" spans="1:7" x14ac:dyDescent="0.2">
      <c r="A57" s="3" t="s">
        <v>3</v>
      </c>
      <c r="B57" s="3" t="s">
        <v>4</v>
      </c>
      <c r="C57">
        <v>7</v>
      </c>
      <c r="D57" t="s">
        <v>2</v>
      </c>
      <c r="E57">
        <v>0</v>
      </c>
      <c r="F57" t="str">
        <f t="shared" si="12"/>
        <v>I7.0</v>
      </c>
      <c r="G57" t="str">
        <f t="shared" si="13"/>
        <v>Q7.0</v>
      </c>
    </row>
    <row r="58" spans="1:7" x14ac:dyDescent="0.2">
      <c r="A58" s="3" t="s">
        <v>3</v>
      </c>
      <c r="B58" s="3" t="s">
        <v>4</v>
      </c>
      <c r="C58">
        <v>7</v>
      </c>
      <c r="D58" t="s">
        <v>2</v>
      </c>
      <c r="E58">
        <v>1</v>
      </c>
      <c r="F58" t="str">
        <f t="shared" si="12"/>
        <v>I7.1</v>
      </c>
      <c r="G58" t="str">
        <f t="shared" si="13"/>
        <v>Q7.1</v>
      </c>
    </row>
    <row r="59" spans="1:7" x14ac:dyDescent="0.2">
      <c r="A59" s="3" t="s">
        <v>3</v>
      </c>
      <c r="B59" s="3" t="s">
        <v>4</v>
      </c>
      <c r="C59">
        <v>7</v>
      </c>
      <c r="D59" t="s">
        <v>2</v>
      </c>
      <c r="E59">
        <v>2</v>
      </c>
      <c r="F59" t="str">
        <f t="shared" si="12"/>
        <v>I7.2</v>
      </c>
      <c r="G59" t="str">
        <f t="shared" si="13"/>
        <v>Q7.2</v>
      </c>
    </row>
    <row r="60" spans="1:7" x14ac:dyDescent="0.2">
      <c r="A60" s="3" t="s">
        <v>3</v>
      </c>
      <c r="B60" s="3" t="s">
        <v>4</v>
      </c>
      <c r="C60">
        <v>7</v>
      </c>
      <c r="D60" t="s">
        <v>2</v>
      </c>
      <c r="E60">
        <v>3</v>
      </c>
      <c r="F60" t="str">
        <f t="shared" si="12"/>
        <v>I7.3</v>
      </c>
      <c r="G60" t="str">
        <f t="shared" si="13"/>
        <v>Q7.3</v>
      </c>
    </row>
    <row r="61" spans="1:7" x14ac:dyDescent="0.2">
      <c r="A61" s="3" t="s">
        <v>3</v>
      </c>
      <c r="B61" s="3" t="s">
        <v>4</v>
      </c>
      <c r="C61">
        <v>7</v>
      </c>
      <c r="D61" t="s">
        <v>2</v>
      </c>
      <c r="E61">
        <v>4</v>
      </c>
      <c r="F61" t="str">
        <f t="shared" si="12"/>
        <v>I7.4</v>
      </c>
      <c r="G61" t="str">
        <f t="shared" si="13"/>
        <v>Q7.4</v>
      </c>
    </row>
    <row r="62" spans="1:7" x14ac:dyDescent="0.2">
      <c r="A62" s="3" t="s">
        <v>3</v>
      </c>
      <c r="B62" s="3" t="s">
        <v>4</v>
      </c>
      <c r="C62">
        <v>7</v>
      </c>
      <c r="D62" t="s">
        <v>2</v>
      </c>
      <c r="E62">
        <v>5</v>
      </c>
      <c r="F62" t="str">
        <f t="shared" si="12"/>
        <v>I7.5</v>
      </c>
      <c r="G62" t="str">
        <f t="shared" si="13"/>
        <v>Q7.5</v>
      </c>
    </row>
    <row r="63" spans="1:7" x14ac:dyDescent="0.2">
      <c r="A63" s="3" t="s">
        <v>3</v>
      </c>
      <c r="B63" s="3" t="s">
        <v>4</v>
      </c>
      <c r="C63">
        <v>7</v>
      </c>
      <c r="D63" t="s">
        <v>2</v>
      </c>
      <c r="E63">
        <v>6</v>
      </c>
      <c r="F63" t="str">
        <f t="shared" si="12"/>
        <v>I7.6</v>
      </c>
      <c r="G63" t="str">
        <f t="shared" si="13"/>
        <v>Q7.6</v>
      </c>
    </row>
    <row r="64" spans="1:7" x14ac:dyDescent="0.2">
      <c r="A64" s="3" t="s">
        <v>3</v>
      </c>
      <c r="B64" s="3" t="s">
        <v>4</v>
      </c>
      <c r="C64">
        <v>7</v>
      </c>
      <c r="D64" t="s">
        <v>2</v>
      </c>
      <c r="E64">
        <v>7</v>
      </c>
      <c r="F64" t="str">
        <f t="shared" si="12"/>
        <v>I7.7</v>
      </c>
      <c r="G64" t="str">
        <f t="shared" si="13"/>
        <v>Q7.7</v>
      </c>
    </row>
    <row r="65" spans="1:7" x14ac:dyDescent="0.2">
      <c r="A65" s="3" t="s">
        <v>3</v>
      </c>
      <c r="B65" s="3" t="s">
        <v>4</v>
      </c>
      <c r="C65">
        <v>8</v>
      </c>
      <c r="D65" t="s">
        <v>2</v>
      </c>
      <c r="E65">
        <v>0</v>
      </c>
      <c r="F65" t="str">
        <f t="shared" si="12"/>
        <v>I8.0</v>
      </c>
      <c r="G65" t="str">
        <f t="shared" si="13"/>
        <v>Q8.0</v>
      </c>
    </row>
    <row r="66" spans="1:7" x14ac:dyDescent="0.2">
      <c r="A66" s="3" t="s">
        <v>3</v>
      </c>
      <c r="B66" s="3" t="s">
        <v>4</v>
      </c>
      <c r="C66">
        <v>8</v>
      </c>
      <c r="D66" t="s">
        <v>2</v>
      </c>
      <c r="E66">
        <v>1</v>
      </c>
      <c r="F66" t="str">
        <f t="shared" si="12"/>
        <v>I8.1</v>
      </c>
      <c r="G66" t="str">
        <f t="shared" si="13"/>
        <v>Q8.1</v>
      </c>
    </row>
    <row r="67" spans="1:7" x14ac:dyDescent="0.2">
      <c r="A67" s="3" t="s">
        <v>3</v>
      </c>
      <c r="B67" s="3" t="s">
        <v>4</v>
      </c>
      <c r="C67">
        <v>8</v>
      </c>
      <c r="D67" t="s">
        <v>2</v>
      </c>
      <c r="E67">
        <v>2</v>
      </c>
      <c r="F67" t="str">
        <f t="shared" si="12"/>
        <v>I8.2</v>
      </c>
      <c r="G67" t="str">
        <f t="shared" si="13"/>
        <v>Q8.2</v>
      </c>
    </row>
    <row r="68" spans="1:7" x14ac:dyDescent="0.2">
      <c r="A68" s="3" t="s">
        <v>3</v>
      </c>
      <c r="B68" s="3" t="s">
        <v>4</v>
      </c>
      <c r="C68">
        <v>8</v>
      </c>
      <c r="D68" t="s">
        <v>2</v>
      </c>
      <c r="E68">
        <v>3</v>
      </c>
      <c r="F68" t="str">
        <f t="shared" si="12"/>
        <v>I8.3</v>
      </c>
      <c r="G68" t="str">
        <f t="shared" si="13"/>
        <v>Q8.3</v>
      </c>
    </row>
    <row r="69" spans="1:7" x14ac:dyDescent="0.2">
      <c r="A69" s="3" t="s">
        <v>3</v>
      </c>
      <c r="B69" s="3" t="s">
        <v>4</v>
      </c>
      <c r="C69">
        <v>8</v>
      </c>
      <c r="D69" t="s">
        <v>2</v>
      </c>
      <c r="E69">
        <v>4</v>
      </c>
      <c r="F69" t="str">
        <f t="shared" si="12"/>
        <v>I8.4</v>
      </c>
      <c r="G69" t="str">
        <f t="shared" si="13"/>
        <v>Q8.4</v>
      </c>
    </row>
    <row r="70" spans="1:7" x14ac:dyDescent="0.2">
      <c r="A70" s="3" t="s">
        <v>3</v>
      </c>
      <c r="B70" s="3" t="s">
        <v>4</v>
      </c>
      <c r="C70">
        <v>8</v>
      </c>
      <c r="D70" t="s">
        <v>2</v>
      </c>
      <c r="E70">
        <v>5</v>
      </c>
      <c r="F70" t="str">
        <f t="shared" si="12"/>
        <v>I8.5</v>
      </c>
      <c r="G70" t="str">
        <f t="shared" si="13"/>
        <v>Q8.5</v>
      </c>
    </row>
    <row r="71" spans="1:7" x14ac:dyDescent="0.2">
      <c r="A71" s="3" t="s">
        <v>3</v>
      </c>
      <c r="B71" s="3" t="s">
        <v>4</v>
      </c>
      <c r="C71">
        <v>8</v>
      </c>
      <c r="D71" t="s">
        <v>2</v>
      </c>
      <c r="E71">
        <v>6</v>
      </c>
      <c r="F71" t="str">
        <f t="shared" si="12"/>
        <v>I8.6</v>
      </c>
      <c r="G71" t="str">
        <f t="shared" si="13"/>
        <v>Q8.6</v>
      </c>
    </row>
    <row r="72" spans="1:7" x14ac:dyDescent="0.2">
      <c r="A72" s="3" t="s">
        <v>3</v>
      </c>
      <c r="B72" s="3" t="s">
        <v>4</v>
      </c>
      <c r="C72">
        <v>8</v>
      </c>
      <c r="D72" t="s">
        <v>2</v>
      </c>
      <c r="E72">
        <v>7</v>
      </c>
      <c r="F72" t="str">
        <f t="shared" si="12"/>
        <v>I8.7</v>
      </c>
      <c r="G72" t="str">
        <f t="shared" si="13"/>
        <v>Q8.7</v>
      </c>
    </row>
    <row r="73" spans="1:7" x14ac:dyDescent="0.2">
      <c r="A73" s="3" t="s">
        <v>3</v>
      </c>
      <c r="B73" s="3" t="s">
        <v>4</v>
      </c>
      <c r="C73">
        <v>9</v>
      </c>
      <c r="D73" t="s">
        <v>2</v>
      </c>
      <c r="E73">
        <v>0</v>
      </c>
      <c r="F73" t="str">
        <f t="shared" ref="F73:F80" si="14">CONCATENATE(A73,C73,D73,E73)</f>
        <v>I9.0</v>
      </c>
      <c r="G73" t="str">
        <f t="shared" ref="G73:G80" si="15">CONCATENATE(B73,C73,D73,E73)</f>
        <v>Q9.0</v>
      </c>
    </row>
    <row r="74" spans="1:7" x14ac:dyDescent="0.2">
      <c r="A74" s="3" t="s">
        <v>3</v>
      </c>
      <c r="B74" s="3" t="s">
        <v>4</v>
      </c>
      <c r="C74">
        <v>9</v>
      </c>
      <c r="D74" t="s">
        <v>2</v>
      </c>
      <c r="E74">
        <v>1</v>
      </c>
      <c r="F74" t="str">
        <f t="shared" si="14"/>
        <v>I9.1</v>
      </c>
      <c r="G74" t="str">
        <f t="shared" si="15"/>
        <v>Q9.1</v>
      </c>
    </row>
    <row r="75" spans="1:7" x14ac:dyDescent="0.2">
      <c r="A75" s="3" t="s">
        <v>3</v>
      </c>
      <c r="B75" s="3" t="s">
        <v>4</v>
      </c>
      <c r="C75">
        <v>9</v>
      </c>
      <c r="D75" t="s">
        <v>2</v>
      </c>
      <c r="E75">
        <v>2</v>
      </c>
      <c r="F75" t="str">
        <f t="shared" si="14"/>
        <v>I9.2</v>
      </c>
      <c r="G75" t="str">
        <f t="shared" si="15"/>
        <v>Q9.2</v>
      </c>
    </row>
    <row r="76" spans="1:7" x14ac:dyDescent="0.2">
      <c r="A76" s="3" t="s">
        <v>3</v>
      </c>
      <c r="B76" s="3" t="s">
        <v>4</v>
      </c>
      <c r="C76">
        <v>9</v>
      </c>
      <c r="D76" t="s">
        <v>2</v>
      </c>
      <c r="E76">
        <v>3</v>
      </c>
      <c r="F76" t="str">
        <f t="shared" si="14"/>
        <v>I9.3</v>
      </c>
      <c r="G76" t="str">
        <f t="shared" si="15"/>
        <v>Q9.3</v>
      </c>
    </row>
    <row r="77" spans="1:7" x14ac:dyDescent="0.2">
      <c r="A77" s="3" t="s">
        <v>3</v>
      </c>
      <c r="B77" s="3" t="s">
        <v>4</v>
      </c>
      <c r="C77">
        <v>9</v>
      </c>
      <c r="D77" t="s">
        <v>2</v>
      </c>
      <c r="E77">
        <v>4</v>
      </c>
      <c r="F77" t="str">
        <f t="shared" si="14"/>
        <v>I9.4</v>
      </c>
      <c r="G77" t="str">
        <f t="shared" si="15"/>
        <v>Q9.4</v>
      </c>
    </row>
    <row r="78" spans="1:7" x14ac:dyDescent="0.2">
      <c r="A78" s="3" t="s">
        <v>3</v>
      </c>
      <c r="B78" s="3" t="s">
        <v>4</v>
      </c>
      <c r="C78">
        <v>9</v>
      </c>
      <c r="D78" t="s">
        <v>2</v>
      </c>
      <c r="E78">
        <v>5</v>
      </c>
      <c r="F78" t="str">
        <f t="shared" si="14"/>
        <v>I9.5</v>
      </c>
      <c r="G78" t="str">
        <f t="shared" si="15"/>
        <v>Q9.5</v>
      </c>
    </row>
    <row r="79" spans="1:7" x14ac:dyDescent="0.2">
      <c r="A79" s="3" t="s">
        <v>3</v>
      </c>
      <c r="B79" s="3" t="s">
        <v>4</v>
      </c>
      <c r="C79">
        <v>9</v>
      </c>
      <c r="D79" t="s">
        <v>2</v>
      </c>
      <c r="E79">
        <v>6</v>
      </c>
      <c r="F79" t="str">
        <f t="shared" si="14"/>
        <v>I9.6</v>
      </c>
      <c r="G79" t="str">
        <f t="shared" si="15"/>
        <v>Q9.6</v>
      </c>
    </row>
    <row r="80" spans="1:7" x14ac:dyDescent="0.2">
      <c r="A80" s="3" t="s">
        <v>3</v>
      </c>
      <c r="B80" s="3" t="s">
        <v>4</v>
      </c>
      <c r="C80">
        <v>9</v>
      </c>
      <c r="D80" t="s">
        <v>2</v>
      </c>
      <c r="E80">
        <v>7</v>
      </c>
      <c r="F80" t="str">
        <f t="shared" si="14"/>
        <v>I9.7</v>
      </c>
      <c r="G80" t="str">
        <f t="shared" si="15"/>
        <v>Q9.7</v>
      </c>
    </row>
    <row r="81" spans="1:7" x14ac:dyDescent="0.2">
      <c r="A81" s="3" t="s">
        <v>3</v>
      </c>
      <c r="B81" s="3" t="s">
        <v>4</v>
      </c>
      <c r="C81">
        <v>10</v>
      </c>
      <c r="D81" t="s">
        <v>2</v>
      </c>
      <c r="E81">
        <v>0</v>
      </c>
      <c r="F81" t="str">
        <f t="shared" ref="F81:F88" si="16">CONCATENATE(A81,C81,D81,E81)</f>
        <v>I10.0</v>
      </c>
      <c r="G81" t="str">
        <f t="shared" ref="G81:G88" si="17">CONCATENATE(B81,C81,D81,E81)</f>
        <v>Q10.0</v>
      </c>
    </row>
    <row r="82" spans="1:7" x14ac:dyDescent="0.2">
      <c r="A82" s="3" t="s">
        <v>3</v>
      </c>
      <c r="B82" s="3" t="s">
        <v>4</v>
      </c>
      <c r="C82">
        <v>10</v>
      </c>
      <c r="D82" t="s">
        <v>2</v>
      </c>
      <c r="E82">
        <v>1</v>
      </c>
      <c r="F82" t="str">
        <f t="shared" si="16"/>
        <v>I10.1</v>
      </c>
      <c r="G82" t="str">
        <f t="shared" si="17"/>
        <v>Q10.1</v>
      </c>
    </row>
    <row r="83" spans="1:7" x14ac:dyDescent="0.2">
      <c r="A83" s="3" t="s">
        <v>3</v>
      </c>
      <c r="B83" s="3" t="s">
        <v>4</v>
      </c>
      <c r="C83">
        <v>10</v>
      </c>
      <c r="D83" t="s">
        <v>2</v>
      </c>
      <c r="E83">
        <v>2</v>
      </c>
      <c r="F83" t="str">
        <f t="shared" si="16"/>
        <v>I10.2</v>
      </c>
      <c r="G83" t="str">
        <f t="shared" si="17"/>
        <v>Q10.2</v>
      </c>
    </row>
    <row r="84" spans="1:7" x14ac:dyDescent="0.2">
      <c r="A84" s="3" t="s">
        <v>3</v>
      </c>
      <c r="B84" s="3" t="s">
        <v>4</v>
      </c>
      <c r="C84">
        <v>10</v>
      </c>
      <c r="D84" t="s">
        <v>2</v>
      </c>
      <c r="E84">
        <v>3</v>
      </c>
      <c r="F84" t="str">
        <f t="shared" si="16"/>
        <v>I10.3</v>
      </c>
      <c r="G84" t="str">
        <f t="shared" si="17"/>
        <v>Q10.3</v>
      </c>
    </row>
    <row r="85" spans="1:7" x14ac:dyDescent="0.2">
      <c r="A85" s="3" t="s">
        <v>3</v>
      </c>
      <c r="B85" s="3" t="s">
        <v>4</v>
      </c>
      <c r="C85">
        <v>10</v>
      </c>
      <c r="D85" t="s">
        <v>2</v>
      </c>
      <c r="E85">
        <v>4</v>
      </c>
      <c r="F85" t="str">
        <f t="shared" si="16"/>
        <v>I10.4</v>
      </c>
      <c r="G85" t="str">
        <f t="shared" si="17"/>
        <v>Q10.4</v>
      </c>
    </row>
    <row r="86" spans="1:7" x14ac:dyDescent="0.2">
      <c r="A86" s="3" t="s">
        <v>3</v>
      </c>
      <c r="B86" s="3" t="s">
        <v>4</v>
      </c>
      <c r="C86">
        <v>10</v>
      </c>
      <c r="D86" t="s">
        <v>2</v>
      </c>
      <c r="E86">
        <v>5</v>
      </c>
      <c r="F86" t="str">
        <f t="shared" si="16"/>
        <v>I10.5</v>
      </c>
      <c r="G86" t="str">
        <f t="shared" si="17"/>
        <v>Q10.5</v>
      </c>
    </row>
    <row r="87" spans="1:7" x14ac:dyDescent="0.2">
      <c r="A87" s="3" t="s">
        <v>3</v>
      </c>
      <c r="B87" s="3" t="s">
        <v>4</v>
      </c>
      <c r="C87">
        <v>10</v>
      </c>
      <c r="D87" t="s">
        <v>2</v>
      </c>
      <c r="E87">
        <v>6</v>
      </c>
      <c r="F87" t="str">
        <f t="shared" si="16"/>
        <v>I10.6</v>
      </c>
      <c r="G87" t="str">
        <f t="shared" si="17"/>
        <v>Q10.6</v>
      </c>
    </row>
    <row r="88" spans="1:7" x14ac:dyDescent="0.2">
      <c r="A88" s="3" t="s">
        <v>3</v>
      </c>
      <c r="B88" s="3" t="s">
        <v>4</v>
      </c>
      <c r="C88">
        <v>10</v>
      </c>
      <c r="D88" t="s">
        <v>2</v>
      </c>
      <c r="E88">
        <v>7</v>
      </c>
      <c r="F88" t="str">
        <f t="shared" si="16"/>
        <v>I10.7</v>
      </c>
      <c r="G88" t="str">
        <f t="shared" si="17"/>
        <v>Q10.7</v>
      </c>
    </row>
    <row r="89" spans="1:7" x14ac:dyDescent="0.2">
      <c r="A89" s="3" t="s">
        <v>3</v>
      </c>
      <c r="B89" s="3" t="s">
        <v>4</v>
      </c>
      <c r="C89">
        <v>11</v>
      </c>
      <c r="D89" t="s">
        <v>2</v>
      </c>
      <c r="E89">
        <v>0</v>
      </c>
      <c r="F89" t="str">
        <f t="shared" ref="F89:F96" si="18">CONCATENATE(A89,C89,D89,E89)</f>
        <v>I11.0</v>
      </c>
      <c r="G89" t="str">
        <f t="shared" ref="G89:G96" si="19">CONCATENATE(B89,C89,D89,E89)</f>
        <v>Q11.0</v>
      </c>
    </row>
    <row r="90" spans="1:7" x14ac:dyDescent="0.2">
      <c r="A90" s="3" t="s">
        <v>3</v>
      </c>
      <c r="B90" s="3" t="s">
        <v>4</v>
      </c>
      <c r="C90">
        <v>11</v>
      </c>
      <c r="D90" t="s">
        <v>2</v>
      </c>
      <c r="E90">
        <v>1</v>
      </c>
      <c r="F90" t="str">
        <f t="shared" si="18"/>
        <v>I11.1</v>
      </c>
      <c r="G90" t="str">
        <f t="shared" si="19"/>
        <v>Q11.1</v>
      </c>
    </row>
    <row r="91" spans="1:7" x14ac:dyDescent="0.2">
      <c r="A91" s="3" t="s">
        <v>3</v>
      </c>
      <c r="B91" s="3" t="s">
        <v>4</v>
      </c>
      <c r="C91">
        <v>11</v>
      </c>
      <c r="D91" t="s">
        <v>2</v>
      </c>
      <c r="E91">
        <v>2</v>
      </c>
      <c r="F91" t="str">
        <f t="shared" si="18"/>
        <v>I11.2</v>
      </c>
      <c r="G91" t="str">
        <f t="shared" si="19"/>
        <v>Q11.2</v>
      </c>
    </row>
    <row r="92" spans="1:7" x14ac:dyDescent="0.2">
      <c r="A92" s="3" t="s">
        <v>3</v>
      </c>
      <c r="B92" s="3" t="s">
        <v>4</v>
      </c>
      <c r="C92">
        <v>11</v>
      </c>
      <c r="D92" t="s">
        <v>2</v>
      </c>
      <c r="E92">
        <v>3</v>
      </c>
      <c r="F92" t="str">
        <f t="shared" si="18"/>
        <v>I11.3</v>
      </c>
      <c r="G92" t="str">
        <f t="shared" si="19"/>
        <v>Q11.3</v>
      </c>
    </row>
    <row r="93" spans="1:7" x14ac:dyDescent="0.2">
      <c r="A93" s="3" t="s">
        <v>3</v>
      </c>
      <c r="B93" s="3" t="s">
        <v>4</v>
      </c>
      <c r="C93">
        <v>11</v>
      </c>
      <c r="D93" t="s">
        <v>2</v>
      </c>
      <c r="E93">
        <v>4</v>
      </c>
      <c r="F93" t="str">
        <f t="shared" si="18"/>
        <v>I11.4</v>
      </c>
      <c r="G93" t="str">
        <f t="shared" si="19"/>
        <v>Q11.4</v>
      </c>
    </row>
    <row r="94" spans="1:7" x14ac:dyDescent="0.2">
      <c r="A94" s="3" t="s">
        <v>3</v>
      </c>
      <c r="B94" s="3" t="s">
        <v>4</v>
      </c>
      <c r="C94">
        <v>11</v>
      </c>
      <c r="D94" t="s">
        <v>2</v>
      </c>
      <c r="E94">
        <v>5</v>
      </c>
      <c r="F94" t="str">
        <f t="shared" si="18"/>
        <v>I11.5</v>
      </c>
      <c r="G94" t="str">
        <f t="shared" si="19"/>
        <v>Q11.5</v>
      </c>
    </row>
    <row r="95" spans="1:7" x14ac:dyDescent="0.2">
      <c r="A95" s="3" t="s">
        <v>3</v>
      </c>
      <c r="B95" s="3" t="s">
        <v>4</v>
      </c>
      <c r="C95">
        <v>11</v>
      </c>
      <c r="D95" t="s">
        <v>2</v>
      </c>
      <c r="E95">
        <v>6</v>
      </c>
      <c r="F95" t="str">
        <f t="shared" si="18"/>
        <v>I11.6</v>
      </c>
      <c r="G95" t="str">
        <f t="shared" si="19"/>
        <v>Q11.6</v>
      </c>
    </row>
    <row r="96" spans="1:7" x14ac:dyDescent="0.2">
      <c r="A96" s="3" t="s">
        <v>3</v>
      </c>
      <c r="B96" s="3" t="s">
        <v>4</v>
      </c>
      <c r="C96">
        <v>11</v>
      </c>
      <c r="D96" t="s">
        <v>2</v>
      </c>
      <c r="E96">
        <v>7</v>
      </c>
      <c r="F96" t="str">
        <f t="shared" si="18"/>
        <v>I11.7</v>
      </c>
      <c r="G96" t="str">
        <f t="shared" si="19"/>
        <v>Q11.7</v>
      </c>
    </row>
    <row r="97" spans="1:7" x14ac:dyDescent="0.2">
      <c r="A97" s="3" t="s">
        <v>3</v>
      </c>
      <c r="B97" s="3" t="s">
        <v>4</v>
      </c>
      <c r="C97">
        <v>12</v>
      </c>
      <c r="D97" t="s">
        <v>2</v>
      </c>
      <c r="E97">
        <v>0</v>
      </c>
      <c r="F97" t="str">
        <f t="shared" ref="F97:F104" si="20">CONCATENATE(A97,C97,D97,E97)</f>
        <v>I12.0</v>
      </c>
      <c r="G97" t="str">
        <f t="shared" ref="G97:G104" si="21">CONCATENATE(B97,C97,D97,E97)</f>
        <v>Q12.0</v>
      </c>
    </row>
    <row r="98" spans="1:7" x14ac:dyDescent="0.2">
      <c r="A98" s="3" t="s">
        <v>3</v>
      </c>
      <c r="B98" s="3" t="s">
        <v>4</v>
      </c>
      <c r="C98">
        <v>12</v>
      </c>
      <c r="D98" t="s">
        <v>2</v>
      </c>
      <c r="E98">
        <v>1</v>
      </c>
      <c r="F98" t="str">
        <f t="shared" si="20"/>
        <v>I12.1</v>
      </c>
      <c r="G98" t="str">
        <f t="shared" si="21"/>
        <v>Q12.1</v>
      </c>
    </row>
    <row r="99" spans="1:7" x14ac:dyDescent="0.2">
      <c r="A99" s="3" t="s">
        <v>3</v>
      </c>
      <c r="B99" s="3" t="s">
        <v>4</v>
      </c>
      <c r="C99">
        <v>12</v>
      </c>
      <c r="D99" t="s">
        <v>2</v>
      </c>
      <c r="E99">
        <v>2</v>
      </c>
      <c r="F99" t="str">
        <f t="shared" si="20"/>
        <v>I12.2</v>
      </c>
      <c r="G99" t="str">
        <f t="shared" si="21"/>
        <v>Q12.2</v>
      </c>
    </row>
    <row r="100" spans="1:7" x14ac:dyDescent="0.2">
      <c r="A100" s="3" t="s">
        <v>3</v>
      </c>
      <c r="B100" s="3" t="s">
        <v>4</v>
      </c>
      <c r="C100">
        <v>12</v>
      </c>
      <c r="D100" t="s">
        <v>2</v>
      </c>
      <c r="E100">
        <v>3</v>
      </c>
      <c r="F100" t="str">
        <f t="shared" si="20"/>
        <v>I12.3</v>
      </c>
      <c r="G100" t="str">
        <f t="shared" si="21"/>
        <v>Q12.3</v>
      </c>
    </row>
    <row r="101" spans="1:7" x14ac:dyDescent="0.2">
      <c r="A101" s="3" t="s">
        <v>3</v>
      </c>
      <c r="B101" s="3" t="s">
        <v>4</v>
      </c>
      <c r="C101">
        <v>12</v>
      </c>
      <c r="D101" t="s">
        <v>2</v>
      </c>
      <c r="E101">
        <v>4</v>
      </c>
      <c r="F101" t="str">
        <f t="shared" si="20"/>
        <v>I12.4</v>
      </c>
      <c r="G101" t="str">
        <f t="shared" si="21"/>
        <v>Q12.4</v>
      </c>
    </row>
    <row r="102" spans="1:7" x14ac:dyDescent="0.2">
      <c r="A102" s="3" t="s">
        <v>3</v>
      </c>
      <c r="B102" s="3" t="s">
        <v>4</v>
      </c>
      <c r="C102">
        <v>12</v>
      </c>
      <c r="D102" t="s">
        <v>2</v>
      </c>
      <c r="E102">
        <v>5</v>
      </c>
      <c r="F102" t="str">
        <f t="shared" si="20"/>
        <v>I12.5</v>
      </c>
      <c r="G102" t="str">
        <f t="shared" si="21"/>
        <v>Q12.5</v>
      </c>
    </row>
    <row r="103" spans="1:7" x14ac:dyDescent="0.2">
      <c r="A103" s="3" t="s">
        <v>3</v>
      </c>
      <c r="B103" s="3" t="s">
        <v>4</v>
      </c>
      <c r="C103">
        <v>12</v>
      </c>
      <c r="D103" t="s">
        <v>2</v>
      </c>
      <c r="E103">
        <v>6</v>
      </c>
      <c r="F103" t="str">
        <f t="shared" si="20"/>
        <v>I12.6</v>
      </c>
      <c r="G103" t="str">
        <f t="shared" si="21"/>
        <v>Q12.6</v>
      </c>
    </row>
    <row r="104" spans="1:7" x14ac:dyDescent="0.2">
      <c r="A104" s="3" t="s">
        <v>3</v>
      </c>
      <c r="B104" s="3" t="s">
        <v>4</v>
      </c>
      <c r="C104">
        <v>12</v>
      </c>
      <c r="D104" t="s">
        <v>2</v>
      </c>
      <c r="E104">
        <v>7</v>
      </c>
      <c r="F104" t="str">
        <f t="shared" si="20"/>
        <v>I12.7</v>
      </c>
      <c r="G104" t="str">
        <f t="shared" si="21"/>
        <v>Q12.7</v>
      </c>
    </row>
    <row r="105" spans="1:7" x14ac:dyDescent="0.2">
      <c r="A105" s="3" t="s">
        <v>3</v>
      </c>
      <c r="B105" s="3" t="s">
        <v>4</v>
      </c>
      <c r="C105">
        <v>13</v>
      </c>
      <c r="D105" t="s">
        <v>2</v>
      </c>
      <c r="E105">
        <v>0</v>
      </c>
      <c r="F105" t="str">
        <f t="shared" ref="F105:F112" si="22">CONCATENATE(A105,C105,D105,E105)</f>
        <v>I13.0</v>
      </c>
      <c r="G105" t="str">
        <f t="shared" ref="G105:G112" si="23">CONCATENATE(B105,C105,D105,E105)</f>
        <v>Q13.0</v>
      </c>
    </row>
    <row r="106" spans="1:7" x14ac:dyDescent="0.2">
      <c r="A106" s="3" t="s">
        <v>3</v>
      </c>
      <c r="B106" s="3" t="s">
        <v>4</v>
      </c>
      <c r="C106">
        <v>13</v>
      </c>
      <c r="D106" t="s">
        <v>2</v>
      </c>
      <c r="E106">
        <v>1</v>
      </c>
      <c r="F106" t="str">
        <f t="shared" si="22"/>
        <v>I13.1</v>
      </c>
      <c r="G106" t="str">
        <f t="shared" si="23"/>
        <v>Q13.1</v>
      </c>
    </row>
    <row r="107" spans="1:7" x14ac:dyDescent="0.2">
      <c r="A107" s="3" t="s">
        <v>3</v>
      </c>
      <c r="B107" s="3" t="s">
        <v>4</v>
      </c>
      <c r="C107">
        <v>13</v>
      </c>
      <c r="D107" t="s">
        <v>2</v>
      </c>
      <c r="E107">
        <v>2</v>
      </c>
      <c r="F107" t="str">
        <f t="shared" si="22"/>
        <v>I13.2</v>
      </c>
      <c r="G107" t="str">
        <f t="shared" si="23"/>
        <v>Q13.2</v>
      </c>
    </row>
    <row r="108" spans="1:7" x14ac:dyDescent="0.2">
      <c r="A108" s="3" t="s">
        <v>3</v>
      </c>
      <c r="B108" s="3" t="s">
        <v>4</v>
      </c>
      <c r="C108">
        <v>13</v>
      </c>
      <c r="D108" t="s">
        <v>2</v>
      </c>
      <c r="E108">
        <v>3</v>
      </c>
      <c r="F108" t="str">
        <f t="shared" si="22"/>
        <v>I13.3</v>
      </c>
      <c r="G108" t="str">
        <f t="shared" si="23"/>
        <v>Q13.3</v>
      </c>
    </row>
    <row r="109" spans="1:7" x14ac:dyDescent="0.2">
      <c r="A109" s="3" t="s">
        <v>3</v>
      </c>
      <c r="B109" s="3" t="s">
        <v>4</v>
      </c>
      <c r="C109">
        <v>13</v>
      </c>
      <c r="D109" t="s">
        <v>2</v>
      </c>
      <c r="E109">
        <v>4</v>
      </c>
      <c r="F109" t="str">
        <f t="shared" si="22"/>
        <v>I13.4</v>
      </c>
      <c r="G109" t="str">
        <f t="shared" si="23"/>
        <v>Q13.4</v>
      </c>
    </row>
    <row r="110" spans="1:7" x14ac:dyDescent="0.2">
      <c r="A110" s="3" t="s">
        <v>3</v>
      </c>
      <c r="B110" s="3" t="s">
        <v>4</v>
      </c>
      <c r="C110">
        <v>13</v>
      </c>
      <c r="D110" t="s">
        <v>2</v>
      </c>
      <c r="E110">
        <v>5</v>
      </c>
      <c r="F110" t="str">
        <f t="shared" si="22"/>
        <v>I13.5</v>
      </c>
      <c r="G110" t="str">
        <f t="shared" si="23"/>
        <v>Q13.5</v>
      </c>
    </row>
    <row r="111" spans="1:7" x14ac:dyDescent="0.2">
      <c r="A111" s="3" t="s">
        <v>3</v>
      </c>
      <c r="B111" s="3" t="s">
        <v>4</v>
      </c>
      <c r="C111">
        <v>13</v>
      </c>
      <c r="D111" t="s">
        <v>2</v>
      </c>
      <c r="E111">
        <v>6</v>
      </c>
      <c r="F111" t="str">
        <f t="shared" si="22"/>
        <v>I13.6</v>
      </c>
      <c r="G111" t="str">
        <f t="shared" si="23"/>
        <v>Q13.6</v>
      </c>
    </row>
    <row r="112" spans="1:7" x14ac:dyDescent="0.2">
      <c r="A112" s="3" t="s">
        <v>3</v>
      </c>
      <c r="B112" s="3" t="s">
        <v>4</v>
      </c>
      <c r="C112">
        <v>13</v>
      </c>
      <c r="D112" t="s">
        <v>2</v>
      </c>
      <c r="E112">
        <v>7</v>
      </c>
      <c r="F112" t="str">
        <f t="shared" si="22"/>
        <v>I13.7</v>
      </c>
      <c r="G112" t="str">
        <f t="shared" si="23"/>
        <v>Q13.7</v>
      </c>
    </row>
    <row r="113" spans="1:7" x14ac:dyDescent="0.2">
      <c r="A113" s="3" t="s">
        <v>3</v>
      </c>
      <c r="B113" s="3" t="s">
        <v>4</v>
      </c>
      <c r="C113">
        <v>14</v>
      </c>
      <c r="D113" t="s">
        <v>2</v>
      </c>
      <c r="E113">
        <v>0</v>
      </c>
      <c r="F113" t="str">
        <f t="shared" ref="F113:F120" si="24">CONCATENATE(A113,C113,D113,E113)</f>
        <v>I14.0</v>
      </c>
      <c r="G113" t="str">
        <f t="shared" ref="G113:G120" si="25">CONCATENATE(B113,C113,D113,E113)</f>
        <v>Q14.0</v>
      </c>
    </row>
    <row r="114" spans="1:7" x14ac:dyDescent="0.2">
      <c r="A114" s="3" t="s">
        <v>3</v>
      </c>
      <c r="B114" s="3" t="s">
        <v>4</v>
      </c>
      <c r="C114">
        <v>14</v>
      </c>
      <c r="D114" t="s">
        <v>2</v>
      </c>
      <c r="E114">
        <v>1</v>
      </c>
      <c r="F114" t="str">
        <f t="shared" si="24"/>
        <v>I14.1</v>
      </c>
      <c r="G114" t="str">
        <f t="shared" si="25"/>
        <v>Q14.1</v>
      </c>
    </row>
    <row r="115" spans="1:7" x14ac:dyDescent="0.2">
      <c r="A115" s="3" t="s">
        <v>3</v>
      </c>
      <c r="B115" s="3" t="s">
        <v>4</v>
      </c>
      <c r="C115">
        <v>14</v>
      </c>
      <c r="D115" t="s">
        <v>2</v>
      </c>
      <c r="E115">
        <v>2</v>
      </c>
      <c r="F115" t="str">
        <f t="shared" si="24"/>
        <v>I14.2</v>
      </c>
      <c r="G115" t="str">
        <f t="shared" si="25"/>
        <v>Q14.2</v>
      </c>
    </row>
    <row r="116" spans="1:7" x14ac:dyDescent="0.2">
      <c r="A116" s="3" t="s">
        <v>3</v>
      </c>
      <c r="B116" s="3" t="s">
        <v>4</v>
      </c>
      <c r="C116">
        <v>14</v>
      </c>
      <c r="D116" t="s">
        <v>2</v>
      </c>
      <c r="E116">
        <v>3</v>
      </c>
      <c r="F116" t="str">
        <f t="shared" si="24"/>
        <v>I14.3</v>
      </c>
      <c r="G116" t="str">
        <f t="shared" si="25"/>
        <v>Q14.3</v>
      </c>
    </row>
    <row r="117" spans="1:7" x14ac:dyDescent="0.2">
      <c r="A117" s="3" t="s">
        <v>3</v>
      </c>
      <c r="B117" s="3" t="s">
        <v>4</v>
      </c>
      <c r="C117">
        <v>14</v>
      </c>
      <c r="D117" t="s">
        <v>2</v>
      </c>
      <c r="E117">
        <v>4</v>
      </c>
      <c r="F117" t="str">
        <f t="shared" si="24"/>
        <v>I14.4</v>
      </c>
      <c r="G117" t="str">
        <f t="shared" si="25"/>
        <v>Q14.4</v>
      </c>
    </row>
    <row r="118" spans="1:7" x14ac:dyDescent="0.2">
      <c r="A118" s="3" t="s">
        <v>3</v>
      </c>
      <c r="B118" s="3" t="s">
        <v>4</v>
      </c>
      <c r="C118">
        <v>14</v>
      </c>
      <c r="D118" t="s">
        <v>2</v>
      </c>
      <c r="E118">
        <v>5</v>
      </c>
      <c r="F118" t="str">
        <f t="shared" si="24"/>
        <v>I14.5</v>
      </c>
      <c r="G118" t="str">
        <f t="shared" si="25"/>
        <v>Q14.5</v>
      </c>
    </row>
    <row r="119" spans="1:7" x14ac:dyDescent="0.2">
      <c r="A119" s="3" t="s">
        <v>3</v>
      </c>
      <c r="B119" s="3" t="s">
        <v>4</v>
      </c>
      <c r="C119">
        <v>14</v>
      </c>
      <c r="D119" t="s">
        <v>2</v>
      </c>
      <c r="E119">
        <v>6</v>
      </c>
      <c r="F119" t="str">
        <f t="shared" si="24"/>
        <v>I14.6</v>
      </c>
      <c r="G119" t="str">
        <f t="shared" si="25"/>
        <v>Q14.6</v>
      </c>
    </row>
    <row r="120" spans="1:7" x14ac:dyDescent="0.2">
      <c r="A120" s="3" t="s">
        <v>3</v>
      </c>
      <c r="B120" s="3" t="s">
        <v>4</v>
      </c>
      <c r="C120">
        <v>14</v>
      </c>
      <c r="D120" t="s">
        <v>2</v>
      </c>
      <c r="E120">
        <v>7</v>
      </c>
      <c r="F120" t="str">
        <f t="shared" si="24"/>
        <v>I14.7</v>
      </c>
      <c r="G120" t="str">
        <f t="shared" si="25"/>
        <v>Q14.7</v>
      </c>
    </row>
    <row r="121" spans="1:7" x14ac:dyDescent="0.2">
      <c r="A121" s="3" t="s">
        <v>3</v>
      </c>
      <c r="B121" s="3" t="s">
        <v>4</v>
      </c>
      <c r="C121">
        <v>15</v>
      </c>
      <c r="D121" t="s">
        <v>2</v>
      </c>
      <c r="E121">
        <v>0</v>
      </c>
      <c r="F121" t="str">
        <f t="shared" ref="F121:F128" si="26">CONCATENATE(A121,C121,D121,E121)</f>
        <v>I15.0</v>
      </c>
      <c r="G121" t="str">
        <f t="shared" ref="G121:G128" si="27">CONCATENATE(B121,C121,D121,E121)</f>
        <v>Q15.0</v>
      </c>
    </row>
    <row r="122" spans="1:7" x14ac:dyDescent="0.2">
      <c r="A122" s="3" t="s">
        <v>3</v>
      </c>
      <c r="B122" s="3" t="s">
        <v>4</v>
      </c>
      <c r="C122">
        <v>15</v>
      </c>
      <c r="D122" t="s">
        <v>2</v>
      </c>
      <c r="E122">
        <v>1</v>
      </c>
      <c r="F122" t="str">
        <f t="shared" si="26"/>
        <v>I15.1</v>
      </c>
      <c r="G122" t="str">
        <f t="shared" si="27"/>
        <v>Q15.1</v>
      </c>
    </row>
    <row r="123" spans="1:7" x14ac:dyDescent="0.2">
      <c r="A123" s="3" t="s">
        <v>3</v>
      </c>
      <c r="B123" s="3" t="s">
        <v>4</v>
      </c>
      <c r="C123">
        <v>15</v>
      </c>
      <c r="D123" t="s">
        <v>2</v>
      </c>
      <c r="E123">
        <v>2</v>
      </c>
      <c r="F123" t="str">
        <f t="shared" si="26"/>
        <v>I15.2</v>
      </c>
      <c r="G123" t="str">
        <f t="shared" si="27"/>
        <v>Q15.2</v>
      </c>
    </row>
    <row r="124" spans="1:7" x14ac:dyDescent="0.2">
      <c r="A124" s="3" t="s">
        <v>3</v>
      </c>
      <c r="B124" s="3" t="s">
        <v>4</v>
      </c>
      <c r="C124">
        <v>15</v>
      </c>
      <c r="D124" t="s">
        <v>2</v>
      </c>
      <c r="E124">
        <v>3</v>
      </c>
      <c r="F124" t="str">
        <f t="shared" si="26"/>
        <v>I15.3</v>
      </c>
      <c r="G124" t="str">
        <f t="shared" si="27"/>
        <v>Q15.3</v>
      </c>
    </row>
    <row r="125" spans="1:7" x14ac:dyDescent="0.2">
      <c r="A125" s="3" t="s">
        <v>3</v>
      </c>
      <c r="B125" s="3" t="s">
        <v>4</v>
      </c>
      <c r="C125">
        <v>15</v>
      </c>
      <c r="D125" t="s">
        <v>2</v>
      </c>
      <c r="E125">
        <v>4</v>
      </c>
      <c r="F125" t="str">
        <f t="shared" si="26"/>
        <v>I15.4</v>
      </c>
      <c r="G125" t="str">
        <f t="shared" si="27"/>
        <v>Q15.4</v>
      </c>
    </row>
    <row r="126" spans="1:7" x14ac:dyDescent="0.2">
      <c r="A126" s="3" t="s">
        <v>3</v>
      </c>
      <c r="B126" s="3" t="s">
        <v>4</v>
      </c>
      <c r="C126">
        <v>15</v>
      </c>
      <c r="D126" t="s">
        <v>2</v>
      </c>
      <c r="E126">
        <v>5</v>
      </c>
      <c r="F126" t="str">
        <f t="shared" si="26"/>
        <v>I15.5</v>
      </c>
      <c r="G126" t="str">
        <f t="shared" si="27"/>
        <v>Q15.5</v>
      </c>
    </row>
    <row r="127" spans="1:7" x14ac:dyDescent="0.2">
      <c r="A127" s="3" t="s">
        <v>3</v>
      </c>
      <c r="B127" s="3" t="s">
        <v>4</v>
      </c>
      <c r="C127">
        <v>15</v>
      </c>
      <c r="D127" t="s">
        <v>2</v>
      </c>
      <c r="E127">
        <v>6</v>
      </c>
      <c r="F127" t="str">
        <f t="shared" si="26"/>
        <v>I15.6</v>
      </c>
      <c r="G127" t="str">
        <f t="shared" si="27"/>
        <v>Q15.6</v>
      </c>
    </row>
    <row r="128" spans="1:7" x14ac:dyDescent="0.2">
      <c r="A128" s="3" t="s">
        <v>3</v>
      </c>
      <c r="B128" s="3" t="s">
        <v>4</v>
      </c>
      <c r="C128">
        <v>15</v>
      </c>
      <c r="D128" t="s">
        <v>2</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2578125" defaultRowHeight="12.75" x14ac:dyDescent="0.2"/>
  <cols>
    <col min="1" max="1" width="11.85546875" bestFit="1" customWidth="1"/>
  </cols>
  <sheetData>
    <row r="1" spans="1:4" x14ac:dyDescent="0.2">
      <c r="A1" s="4" t="s">
        <v>6</v>
      </c>
      <c r="C1" s="113" t="s">
        <v>9</v>
      </c>
      <c r="D1" s="113"/>
    </row>
    <row r="2" spans="1:4" x14ac:dyDescent="0.2">
      <c r="A2" s="2" t="s">
        <v>7</v>
      </c>
      <c r="C2" s="1" t="s">
        <v>7</v>
      </c>
      <c r="D2" s="1" t="s">
        <v>14</v>
      </c>
    </row>
    <row r="3" spans="1:4" x14ac:dyDescent="0.2">
      <c r="A3" s="2" t="s">
        <v>8</v>
      </c>
      <c r="C3" s="1" t="s">
        <v>8</v>
      </c>
      <c r="D3" s="1" t="s">
        <v>10</v>
      </c>
    </row>
    <row r="4" spans="1:4" x14ac:dyDescent="0.2">
      <c r="C4" s="1" t="s">
        <v>8</v>
      </c>
      <c r="D4" s="1" t="s">
        <v>11</v>
      </c>
    </row>
    <row r="5" spans="1:4" x14ac:dyDescent="0.2">
      <c r="C5" s="1" t="s">
        <v>8</v>
      </c>
      <c r="D5" s="1" t="s">
        <v>12</v>
      </c>
    </row>
    <row r="6" spans="1:4" x14ac:dyDescent="0.2">
      <c r="C6" s="1" t="s">
        <v>8</v>
      </c>
      <c r="D6" s="1" t="s">
        <v>13</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http://schemas.microsoft.com/office/2006/metadata/properties"/>
    <ds:schemaRef ds:uri="http://www.w3.org/2000/xmlns/"/>
    <ds:schemaRef ds:uri="http://schemas.microsoft.com/office/infopath/2007/PartnerControls"/>
    <ds:schemaRef ds:uri="504c12ab-0358-4e8d-b050-39888617ad50"/>
    <ds:schemaRef ds:uri="6c0f4cde-7445-454a-84f1-c8d55994e733"/>
    <ds:schemaRef ds:uri="fae298e5-9838-41fa-af5d-481412664f71"/>
    <ds:schemaRef ds:uri="1e15d8ec-5241-4017-80c8-5c89f6aad77c"/>
  </ds:schemaRefs>
</ds:datastoreItem>
</file>

<file path=customXml/itemProps2.xml><?xml version="1.0" encoding="utf-8"?>
<ds:datastoreItem xmlns:ds="http://schemas.openxmlformats.org/officeDocument/2006/customXml" ds:itemID="{B803BC41-7F65-4695-821E-AFC8B0ABA6CF}"/>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Cover</vt:lpstr>
      <vt:lpstr>Table of Contents</vt:lpstr>
      <vt:lpstr>Instrument List For TMT</vt:lpstr>
      <vt:lpstr>Hoja1</vt:lpstr>
      <vt:lpstr>Seed</vt:lpstr>
      <vt:lpstr>Cover!Druckbereich</vt:lpstr>
      <vt:lpstr>'Instrument List For TMT'!Druckbereich</vt:lpstr>
      <vt:lpstr>'Instrument List For TMT'!Drucktitel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alt-255</dc:creator>
  <cp:lastModifiedBy>Rimmler, Thomas</cp:lastModifiedBy>
  <cp:lastPrinted>2024-01-16T07:31:24Z</cp:lastPrinted>
  <dcterms:created xsi:type="dcterms:W3CDTF">2012-09-05T09:30:20Z</dcterms:created>
  <dcterms:modified xsi:type="dcterms:W3CDTF">2025-07-09T12:05:55Z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y fmtid="{D5CDD505-2E9C-101B-9397-08002B2CF9AE}" pid="5" name="Order">
    <vt:r8>1162900</vt:r8>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